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defaultThemeVersion="166925"/>
  <mc:AlternateContent xmlns:mc="http://schemas.openxmlformats.org/markup-compatibility/2006">
    <mc:Choice Requires="x15">
      <x15ac:absPath xmlns:x15ac="http://schemas.microsoft.com/office/spreadsheetml/2010/11/ac" url="/Users/Amanda/Dropbox (MSI Integrity)/MSI Integrity/MSI/Projects/Trends Report/Report 2020/Data Research and Review/Data Files/For Website/"/>
    </mc:Choice>
  </mc:AlternateContent>
  <xr:revisionPtr revIDLastSave="0" documentId="8_{1F0A5624-6477-764D-9B5D-275E908BC27A}" xr6:coauthVersionLast="45" xr6:coauthVersionMax="45" xr10:uidLastSave="{00000000-0000-0000-0000-000000000000}"/>
  <bookViews>
    <workbookView xWindow="1500" yWindow="460" windowWidth="23120" windowHeight="16020" activeTab="6" xr2:uid="{7FC97698-4BF3-B747-9D8A-1A29CB309E92}"/>
  </bookViews>
  <sheets>
    <sheet name="Grievance Procedures" sheetId="1" r:id="rId1"/>
    <sheet name="Mission Statements" sheetId="2" r:id="rId2"/>
    <sheet name="Impact" sheetId="3" r:id="rId3"/>
    <sheet name="Standards" sheetId="4" r:id="rId4"/>
    <sheet name="Accountability" sheetId="5" r:id="rId5"/>
    <sheet name="Monitoring" sheetId="6" r:id="rId6"/>
    <sheet name="Top 20 Largest Companies"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 i="7" l="1"/>
  <c r="E25" i="7"/>
  <c r="L26" i="6" l="1"/>
  <c r="K26" i="6"/>
  <c r="J26" i="6"/>
  <c r="I26" i="6"/>
  <c r="H26" i="6"/>
  <c r="G26" i="6"/>
  <c r="F26" i="6"/>
  <c r="E26" i="6"/>
  <c r="D26" i="6"/>
  <c r="C26" i="6"/>
  <c r="L25" i="6"/>
  <c r="K25" i="6"/>
  <c r="J25" i="6"/>
  <c r="I25" i="6"/>
  <c r="H25" i="6"/>
  <c r="G25" i="6"/>
  <c r="F25" i="6"/>
  <c r="E25" i="6"/>
  <c r="D25" i="6"/>
  <c r="C25" i="6"/>
  <c r="L24" i="6"/>
  <c r="K24" i="6"/>
  <c r="J24" i="6"/>
  <c r="I24" i="6"/>
  <c r="H24" i="6"/>
  <c r="G24" i="6"/>
  <c r="F24" i="6"/>
  <c r="E24" i="6"/>
  <c r="D24" i="6"/>
  <c r="C24" i="6"/>
  <c r="K31" i="5" l="1"/>
  <c r="K30" i="5"/>
  <c r="K29" i="5"/>
  <c r="L27" i="5"/>
  <c r="K27" i="5"/>
  <c r="J27" i="5"/>
  <c r="I27" i="5"/>
  <c r="H27" i="5"/>
  <c r="G27" i="5"/>
  <c r="F27" i="5"/>
  <c r="E27" i="5"/>
  <c r="D27" i="5"/>
  <c r="C27" i="5"/>
  <c r="L26" i="5"/>
  <c r="K26" i="5"/>
  <c r="J26" i="5"/>
  <c r="I26" i="5"/>
  <c r="H26" i="5"/>
  <c r="G26" i="5"/>
  <c r="F26" i="5"/>
  <c r="E26" i="5"/>
  <c r="D26" i="5"/>
  <c r="C26" i="5"/>
  <c r="L25" i="5"/>
  <c r="J25" i="5"/>
  <c r="I25" i="5"/>
  <c r="H25" i="5"/>
  <c r="G25" i="5"/>
  <c r="F25" i="5"/>
  <c r="E25" i="5"/>
  <c r="D25" i="5"/>
  <c r="C25" i="5"/>
  <c r="L24" i="5"/>
  <c r="J24" i="5"/>
  <c r="I24" i="5"/>
  <c r="H24" i="5"/>
  <c r="G24" i="5"/>
  <c r="F24" i="5"/>
  <c r="E24" i="5"/>
  <c r="D24" i="5"/>
  <c r="C24" i="5"/>
  <c r="G57" i="1" l="1"/>
  <c r="G54" i="1"/>
  <c r="G51" i="1"/>
  <c r="G48" i="1"/>
  <c r="X45" i="1"/>
  <c r="W45" i="1"/>
  <c r="V45" i="1"/>
  <c r="U45" i="1"/>
  <c r="T45" i="1"/>
  <c r="S45" i="1"/>
  <c r="R45" i="1"/>
  <c r="Q45" i="1"/>
  <c r="P45" i="1"/>
  <c r="O45" i="1"/>
  <c r="N45" i="1"/>
  <c r="M45" i="1"/>
  <c r="L45" i="1"/>
  <c r="K45" i="1"/>
  <c r="J45" i="1"/>
  <c r="I45" i="1"/>
  <c r="H45" i="1"/>
  <c r="G45" i="1"/>
  <c r="F45" i="1"/>
  <c r="D45" i="1"/>
  <c r="C45" i="1"/>
  <c r="B45" i="1"/>
  <c r="X44" i="1"/>
  <c r="W44" i="1"/>
  <c r="V44" i="1"/>
  <c r="U44" i="1"/>
  <c r="T44" i="1"/>
  <c r="S44" i="1"/>
  <c r="R44" i="1"/>
  <c r="Q44" i="1"/>
  <c r="P44" i="1"/>
  <c r="O44" i="1"/>
  <c r="N44" i="1"/>
  <c r="M44" i="1"/>
  <c r="L44" i="1"/>
  <c r="K44" i="1"/>
  <c r="J44" i="1"/>
  <c r="I44" i="1"/>
  <c r="H44" i="1"/>
  <c r="F44" i="1"/>
  <c r="D44" i="1"/>
  <c r="C44" i="1"/>
  <c r="B44" i="1"/>
  <c r="X43" i="1"/>
  <c r="W43" i="1"/>
  <c r="V43" i="1"/>
  <c r="U43" i="1"/>
  <c r="T43" i="1"/>
  <c r="S43" i="1"/>
  <c r="R43" i="1"/>
  <c r="Q43" i="1"/>
  <c r="P43" i="1"/>
  <c r="O43" i="1"/>
  <c r="N43" i="1"/>
  <c r="M43" i="1"/>
  <c r="L43" i="1"/>
  <c r="K43" i="1"/>
  <c r="J43" i="1"/>
  <c r="I43" i="1"/>
  <c r="H43" i="1"/>
  <c r="F43" i="1"/>
  <c r="D43" i="1"/>
  <c r="C43" i="1"/>
  <c r="B43" i="1"/>
</calcChain>
</file>

<file path=xl/sharedStrings.xml><?xml version="1.0" encoding="utf-8"?>
<sst xmlns="http://schemas.openxmlformats.org/spreadsheetml/2006/main" count="2031" uniqueCount="1293">
  <si>
    <t>Data in this table was current as of June 30, 2019. 
Where MSIs indicated information updated after June 2019 in their feedback, we noted that, but did not include it in our analysis.</t>
  </si>
  <si>
    <t>Note: For purposes of this report, we have defined “grievance mechanism” as a formal procedure to raise and resolve complaints regarding human rights violations or violations of the MSI’s standards by an MSI member or certified entity.</t>
  </si>
  <si>
    <r>
      <t xml:space="preserve">Multi-Stakeholder Initiatives </t>
    </r>
    <r>
      <rPr>
        <sz val="11"/>
        <color theme="1"/>
        <rFont val="Arial"/>
        <family val="2"/>
      </rPr>
      <t>(Shading denotes that the MSI responded to the opportunity to review this data.)</t>
    </r>
  </si>
  <si>
    <r>
      <t xml:space="preserve">Does the MSI have a grievance mechanism/complaint procedure?  (Y if procedure exists to file a complaint </t>
    </r>
    <r>
      <rPr>
        <b/>
        <i/>
        <sz val="11"/>
        <color theme="1"/>
        <rFont val="Arial"/>
        <family val="2"/>
      </rPr>
      <t xml:space="preserve">with the MSI </t>
    </r>
    <r>
      <rPr>
        <b/>
        <sz val="11"/>
        <color theme="1"/>
        <rFont val="Arial"/>
        <family val="2"/>
      </rPr>
      <t xml:space="preserve">concerning </t>
    </r>
    <r>
      <rPr>
        <b/>
        <i/>
        <sz val="11"/>
        <color theme="1"/>
        <rFont val="Arial"/>
        <family val="2"/>
      </rPr>
      <t>member</t>
    </r>
    <r>
      <rPr>
        <b/>
        <sz val="11"/>
        <color theme="1"/>
        <rFont val="Arial"/>
        <family val="2"/>
      </rPr>
      <t xml:space="preserve"> violations of the MSI's standard or other human rights abuses - Identify and include URL)</t>
    </r>
  </si>
  <si>
    <t xml:space="preserve">
If no MSI grievance mechanism/complaint procedure, does the MSI require members to have an operational grievance mechanism/complaint procedure? </t>
  </si>
  <si>
    <t>If the MSI does not have a grievance mechanism/ complaint procedure, but MSI requires members to have an operation-level grievance mechanism/ complaint procedure, does the MSI monitor it?  (If Y, state how and cite source)</t>
  </si>
  <si>
    <t>ALL FOLLOWING ONLY APPLIES IF MSI HAS ITS OWN GRIEVANCE MECHANISM</t>
  </si>
  <si>
    <t xml:space="preserve">Does the MSI require complainants to complain solely to the certification body? </t>
  </si>
  <si>
    <t>What does the MSI grievance mechanism/complaint procedure provide in terms of a potential remedy?</t>
  </si>
  <si>
    <t>Does the MSI's standard(s) require members to make MSI grievance mechanism/complaint procedure information available to the public (or rightsholders)?</t>
  </si>
  <si>
    <t>Is the MSI's information on how to file a complaint in English only? Y/N, if N, list languages)</t>
  </si>
  <si>
    <t>Does the MSI explicitly offer a translation service to complainants?</t>
  </si>
  <si>
    <t>Does the MSI require written submissions to make a complaint? If Y - specify if email/online only and if the MSI provides contact information on where to send the complaint.</t>
  </si>
  <si>
    <t>Is there an explicit guarantee that the complainant can remain anonymous to the subject of the complaint?</t>
  </si>
  <si>
    <t>Does the MSI website have a complaint heading on its home page, main site navigation or contact page?</t>
  </si>
  <si>
    <t>Does the MSI allow multiple types of complainants (rights-holders, MSI members, NGOs, whistle-blowers)?</t>
  </si>
  <si>
    <t>Does the MSI provide a list or guidance on what complainants should include in their complaints?</t>
  </si>
  <si>
    <t>If the MSI does provide a list or guidance for what to include in a complaint, is it easy to find? (Y/N)</t>
  </si>
  <si>
    <t>Does the MSI offer complainants with access to an advocate or other assistance? (If Y, specify)</t>
  </si>
  <si>
    <t>Does the MSI have a conflict of interest policy for its handling of complaints?</t>
  </si>
  <si>
    <t>Does the MSI publish the number of complaints filed?</t>
  </si>
  <si>
    <t>Does the MSI publish the number of complaints resolved?</t>
  </si>
  <si>
    <t>Does the MSI publish outcomes or official decisions regarding complaints so they are available to the general public?</t>
  </si>
  <si>
    <t>Does the grievance mechanism/ complaint procedure state the consequences if a member fails to implement the orders/decision of the mechanism?</t>
  </si>
  <si>
    <t>Any explicit process in the grievance mechanism/ complaint procedure to assess/improve the MSI based on the complaints received?</t>
  </si>
  <si>
    <t>Does the MSI publish an analysis of complaints received?</t>
  </si>
  <si>
    <t xml:space="preserve">Alliance for Responsible Mining </t>
  </si>
  <si>
    <t>N: Complaint procedure only covers complaints regarding standards setting. (Per Standards Complaints Procedures v2.0 (May 1, 2017) at 2. Grounds for Complaints, http://www.responsiblemines.org/wp-content/uploads/2017/06/ARM-Complaints-Procedures-2.0-2017-final.pdf).</t>
  </si>
  <si>
    <t xml:space="preserve">Y: "A Grievance Procedure for human rights and environment must be in place, which includes a due diligence process." (Per Fairmined Standard for Gold from Artisanal and Small-Scale Mining v2.0 (April 2014), at 1.3.5, http://www.responsiblemines.org/images/sampledata/EstandarFairmined/Fairmined%20Stnd%202%200_2014_.pdf). </t>
  </si>
  <si>
    <t>Y: "The ASMO must inform ARM about grievances not resolved at a local level." Fairmined Standard 1.3.5; "ARM shall additionally set up a confidential, optional grievance procedure, for cases where there is a perceived or real risk for the affected group or community in using the regular grievance procedure with the ASMO." Fairmined Standard - Grievance Definition, p. 63. (Per Fairmined Standard for Gold from Artisanal and Small-Scale Mining v2.0 (April 2014), http://www.responsiblemines.org/images/sampledata/EstandarFairmined/Fairmined%20Stnd%202%200_2014_.pdf).</t>
  </si>
  <si>
    <t>N/A</t>
  </si>
  <si>
    <t>Alliance for Water Stewardship</t>
  </si>
  <si>
    <t>Y: Per AWS Comments, Complaints and Appeals Procedure v1.0 (Feb. 2017), at B. Scope, https://a4ws.org/wp-content/uploads/2017/03/AWS-Comments-Complaints-and-Appeals-Procedure-V1-0-Feb-2017.pdf).</t>
  </si>
  <si>
    <t>N: The AWS accepts complaints, then it passes them to the certification body and tracks their progress: "2.6.1 Complaints about certified, self-verified, and/or registered sites shall be directed to the relevant Accredited Service Provider, and a member of the AWS Technical staff will track the handling of the complaint by that body."  (Per AWS Comments, Complaints and Appeals Procedure v1.0 (Feb. 2017), https://a4ws.org/wp-content/uploads/2017/03/AWS-Comments-Complaints-and-Appeals-Procedure-V1-0-Feb-2017.pdf).</t>
  </si>
  <si>
    <t>Compliance related: The potential outcome is suspend or withdraw certification (Per AWS Comments, Complaints and Appeals Procedure v1.0 at 2.6.3 (Feb. 2017), https://a4ws.org/wp-content/uploads/2017/03/AWS-Comments-Complaints-and-Appeals-Procedure-V1-0-Feb-2017.pdf).</t>
  </si>
  <si>
    <t>N: (Per International Water Stewardship Standard 2.0 (March 2019), https://a4ws.org/the-aws-standard-2-0/download-the-aws-standard-2-0/).</t>
  </si>
  <si>
    <t>Y: (Per Complaints page: https://a4ws.org/about/comments-complaints-and-appeals/#help).</t>
  </si>
  <si>
    <t>Y: Complaints page allows users to "Request a translation of the procedure," and "Get help submitting your complaint." (Per "Comments, Complaints and Appeals" page, https://a4ws.org/about/comments-complaints-and-appeals/#help).</t>
  </si>
  <si>
    <t>N: Complainant can call to record verbal complaint. (Per Complaints page: https://a4ws.org/about/comments-complaints-and-appeals/#help).</t>
  </si>
  <si>
    <t>Y: Form on Complaints page asks, "Would you prefer this request to remain anonymous?" (Per Complaints page: https://a4ws.org/about/comments-complaints-and-appeals/#help).</t>
  </si>
  <si>
    <t>N: Link from "About" page, https://a4ws.org/about/.</t>
  </si>
  <si>
    <t>Y: Form on Complaints page. (Per Complaints page: https://a4ws.org/about/comments-complaints-and-appeals/#help).</t>
  </si>
  <si>
    <t>Y: (Per form on Complaints page. (Per Complaints page: https://a4ws.org/about/comments-complaints-and-appeals/#help).</t>
  </si>
  <si>
    <t>Y: "Any individuals involved in the investigation and/or decision-making process surrounding a complaint or appeal shall declare any conflict of interest they may have in the proceedings and disqualify themselves accordingly." (Per AWS Comments, Complaints and Appeals Procedure v1.0 (Feb. 2017), at 1.2.1 , https://a4ws.org/wp-content/uploads/2017/03/AWS-Comments-Complaints-and-Appeals-Procedure-V1-0-Feb-2017.pdf.</t>
  </si>
  <si>
    <t>N: Information not found on the AWS site, despite that AWS Comments, Complaints and Appeals Procedure v1.0 states, "3.2 AWS shall make available a public summary of comments, complaints, and appeals received through these mechanisms." (Per AWS Comments, Complaints and Appeals Procedure v1.0 (Feb. 2017), at 3.2, https://a4ws.org/wp-content/uploads/2017/03/AWS-Comments-Complaints-and-Appeals-Procedure-V1-0-Feb-2017.pdf).</t>
  </si>
  <si>
    <t>N: It is not clear what happens if the party does not comply with the outcome. The complaint procedure states, "Any decision by the Accredited Service Provider to suspend or withdraw certification shall be handled in accordance with AWS Certification Process" but there is no link to the AWS Certification Process. (Per AWS Comments, Complaints and Appeals Procedure v1.0 (Feb. 2017), at  2.6.5,  2.7, https://a4ws.org/wp-content/uploads/2017/03/AWS-Comments-Complaints-and-Appeals-Procedure-V1-0-Feb-2017.pdf).</t>
  </si>
  <si>
    <t>Y: "4.1 All comments, complaints and appeals shall be analysed for patterns and similar causes. 4.2 Where patterns are identified, corrections to the system shall be proposed and handled according to the level of risk to the system."  (Per AWS Comments, Complaints and Appeals Procedure v1.0 (Feb. 2017), at 4.1, https://a4ws.org/wp-content/uploads/2017/03/AWS-Comments-Complaints-and-Appeals-Procedure-V1-0-Feb-2017.pdf).</t>
  </si>
  <si>
    <t>Better Biomass</t>
  </si>
  <si>
    <t>N: Procedures refer only to complaints concerning internal processes and licensing decisions. (Per NEN Scheme Management Manual, v5.0 (June 1, 2018), at 4.1 Complaint handling and 4.2 Handling objections and appeals, http://www.betterbiomass.com/wp-content/uploads/2018/07/NEN-Scheme-management-manual-v05-20180601.pdf).</t>
  </si>
  <si>
    <t>N: The Better Biomass Certification Scheme requires, "The certification body shall have a documented process about the receipt, evaluation and decision-making of objections," which applies to certification decisions only -- not to third parties seeking to report company violations. (Per Better Biomass Certification Scheme (August 2018), at 8.3, http://www.betterbiomass.com/wp-content/uploads/2018/08/NCS-8080_2018-08-en-Better-Biomass-certification-scheme.pdf).</t>
  </si>
  <si>
    <t xml:space="preserve">Better Cotton Initiative </t>
  </si>
  <si>
    <t>Y: The grievance procedure is "open only to BCI members and those stakeholders formally involved with BCI" who can raise a grievance "directly relevant to the processes explained" in the "Global Principles and Criteria," which are the substantive standards and include labor conditions. (Per Grievance Management Process, Approved by the BCI Council – revisions approved on 8 December 2010, and 29 June 2012, https://bettercotton.org/wp-content/uploads/2014/01/BCI-Grievance-Management-Process_June-2018.pdf).</t>
  </si>
  <si>
    <t>N: Per review of Grievance Management Process, Approved by the BCI Council – revisions approved on 8 December 2010, and 29 June 2012, https://bettercotton.org/wp-content/uploads/2014/01/BCI-Grievance-Management-Process_June-2018.pdf).</t>
  </si>
  <si>
    <t>Corrective action: The Council or GM Committee shall notify the parties of the decision for resolving the grievance, "including any corrective actions required for BCI to implement and timeline for remediation." If a party is not satisfied or unable to agree on a settlement, the Council may decide to expel the member according to Article 5.9 of the Statutes (Per Grievance Management Process, Approved by the BCI Council – revisions approved on 8 December 2010, and 29 June 2012, at 5b, 12a, https://bettercotton.org/wp-content/uploads/2014/01/BCI-Grievance-Management-Process_June-2018.pdf).</t>
  </si>
  <si>
    <t>N:  The grievance procedure is "open only to BCI members and those stakeholders formally involved with BCI." (Per Grievance Management Process, Approved by the BCI Council – revisions approved on 8 December 2010, and 29 June 2012, https://bettercotton.org/wp-content/uploads/2014/01/BCI-Grievance-Management-Process_June-2018.pdf).</t>
  </si>
  <si>
    <r>
      <t xml:space="preserve">Y: English only. The website has a "Translated Documents" page with documents in Chinese, French, Portuguese, Russian, Tajik, Turkish,  but no translation of complaints information. There is a members-only policies and grievance portal that may have more information. </t>
    </r>
    <r>
      <rPr>
        <sz val="11"/>
        <color rgb="FFFF0000"/>
        <rFont val="Arial"/>
        <family val="2"/>
      </rPr>
      <t>("Translated Documents" page, https://bettercotton.org/translated-documents/).</t>
    </r>
  </si>
  <si>
    <t>N: (Per "Grievances" page, https://bettercotton.org/grievances/; and Grievance Management Process, Approved by the BCI Council – revisions approved on 8 December 2010, and 29 June 2012, https://bettercotton.org/wp-content/uploads/2014/01/BCI-Grievance-Management-Process_June-2018.pdf).</t>
  </si>
  <si>
    <t>Y: The notification section of the Grievance Management Process contemplates communication by email and mail. (Per Grievance Management Process, Approved by the BCI Council – revisions approved on 8 December 2010, and 29 June 2012, at p.2, https://bettercotton.org/wp-content/uploads/2014/01/BCI-Grievance-Management-Process_June-2018.pdf).</t>
  </si>
  <si>
    <t>N: Complainant must complain to Better Cotton Initiative participant before filing the complaint. (Per Grievance Management Process, Approved by the BCI Council – revisions approved on 8 December 2010, and 29 June 2012, at p.2, https://bettercotton.org/wp-content/uploads/2014/01/BCI-Grievance-Management-Process_June-2018.pdf).</t>
  </si>
  <si>
    <t>N: Under "Resources" then "Policies and Grievances," https://bettercotton.org/policies/.</t>
  </si>
  <si>
    <t>N: Complainants must be members or "those stakeholders formally involved with the Association." (Per Grievance Management Process, Approved by the BCI Council – revisions approved on 8 December 2010, and 29 June 2012, at p.2, https://bettercotton.org/wp-content/uploads/2014/01/BCI-Grievance-Management-Process_June-2018.pdf).</t>
  </si>
  <si>
    <t>N: (Per Grievance Management Process, Approved by the BCI Council – revisions approved on 8 December 2010, and 29 June 2012, https://bettercotton.org/wp-content/uploads/2014/01/BCI-Grievance-Management-Process_June-2018.pdf).</t>
  </si>
  <si>
    <t>Y:(Per Grievance Management Process, Approved by the BCI Council – revisions approved on 8 December 2010, and 29 June 2012, at p.3, https://bettercotton.org/wp-content/uploads/2014/01/BCI-Grievance-Management-Process_June-2018.pdf).</t>
  </si>
  <si>
    <t>N: Information not found on the MSI's website</t>
  </si>
  <si>
    <t>Y: If a party is not satisfied with the decision or is unable to agree with the final terms of settlement, and that party is a member, the Council may decide to expel the member according to Article 5.9 of the Statutes (Per Grievance Management Process, Approved by the BCI Council – revisions approved on 8 December 2010, and 29 June 2012, at p.5, https://bettercotton.org/wp-content/uploads/2014/01/BCI-Grievance-Management-Process_June-2018.pdf).</t>
  </si>
  <si>
    <t xml:space="preserve">N: No policy or statement to this effect. (Per Grievance Management Process, Approved by the BCI Council – revisions approved on 8 December 2010, and 29 June 2012, https://bettercotton.org/wp-content/uploads/2014/01/BCI-Grievance-Management-Process_June-2018.pdf). </t>
  </si>
  <si>
    <t>N: (Per review of "Grievances" page, https://bettercotton.org/grievances/).</t>
  </si>
  <si>
    <t>Bonsucro</t>
  </si>
  <si>
    <t>Y: Hears complaints regarding when, "Someone has been awarded Bonsucro Certification when they should not." (Per Complaints page, https://www.bonsucro.com/making-a-complaint/).</t>
  </si>
  <si>
    <t>N: Per Complaints page, https://www.bonsucro.com/making-a-complaint/.</t>
  </si>
  <si>
    <t>Corrective action: Complaints web page says Bonsucro will "monitor progress" regarding "corrective measures that need to be taken." (Per Complaints page, https://www.bonsucro.com/making-a-complaint/)).</t>
  </si>
  <si>
    <r>
      <t xml:space="preserve">N: Per review of Bonsucro Production Standard v4.2 </t>
    </r>
    <r>
      <rPr>
        <sz val="11"/>
        <color rgb="FFFF0000"/>
        <rFont val="Arial"/>
        <family val="2"/>
      </rPr>
      <t>(December 2016), http://www.bonsucro.com/wp-content/uploads/2017/04/Bonsucro-PS-STD-English-2.pdf</t>
    </r>
    <r>
      <rPr>
        <sz val="11"/>
        <color theme="1"/>
        <rFont val="Arial"/>
        <family val="2"/>
      </rPr>
      <t xml:space="preserve">; Production Standard for Smallholder Farmers </t>
    </r>
    <r>
      <rPr>
        <sz val="11"/>
        <color rgb="FFFF0000"/>
        <rFont val="Arial"/>
        <family val="2"/>
      </rPr>
      <t>v1.0 (Jun. 2018), http://www.bonsucro.com/wp-content/uploads/2018/06/Bonsucro-PS-for-Smallholder-Farmers-English-Final-June-2018.pdf).</t>
    </r>
  </si>
  <si>
    <t>Y: (Per Complaints page, https://www.bonsucro.com/making-a-complaint/).</t>
  </si>
  <si>
    <t>N: (Per Complaints page, https://www.bonsucro.com/making-a-complaint/).</t>
  </si>
  <si>
    <t>Y: Online, mail (Per Complaints page, https://www.bonsucro.com/making-a-complaint/).</t>
  </si>
  <si>
    <t>N: No information on Complaints page, https://www.bonsucro.com/making-a-complaint/.</t>
  </si>
  <si>
    <r>
      <t xml:space="preserve">Y: Link is on Contact Us page, </t>
    </r>
    <r>
      <rPr>
        <sz val="11"/>
        <color rgb="FFFF0000"/>
        <rFont val="Arial"/>
        <family val="2"/>
      </rPr>
      <t xml:space="preserve">https://www.bonsucro.com/contact-us/. </t>
    </r>
  </si>
  <si>
    <t>Y: Per Complaints page, https://www.bonsucro.com/making-a-complaint/.</t>
  </si>
  <si>
    <t>Y:The  Board considers and decides on recommendation from Chief Executive (Per Complaints page, https://www.bonsucro.com/making-a-complaint/). "If a proposed decision of the directors is concerned with an actual or proposed transaction or arrangement with the Company in which a director is interested, that director is not to be counted as participating in the decision-making process for quorum or voting purposes." Bonsucro, Articles of Association, (2006) at Conflicts of Interest section, http://www.bonsucro.com/tools_resources/bonsucro-articles-association/).</t>
  </si>
  <si>
    <r>
      <t xml:space="preserve">Y: One decision published in news section of site </t>
    </r>
    <r>
      <rPr>
        <sz val="11"/>
        <color rgb="FFFF0000"/>
        <rFont val="Arial"/>
        <family val="2"/>
      </rPr>
      <t>(Per "public Notification of Decision in the matter of the Inclusive Development International (IDI), Equitable Cambodia (EC), and the Cambodian League for the Promotion and Defense of Human Rights (LICADHO) complaint against Mitr Phol" (Dec. 21, 2018), https://www.bonsucro.com/public-notification-of-decision-idi-ec-licadho/).</t>
    </r>
  </si>
  <si>
    <t>N: It is not clear what happens if the entity the complaint is against fails to comply. The Bonsucro  "Making a Complaint" page states, "Bonsucro will monitor progress" on implementation of corrective measures, and  "Decisions reached through the Bonsucro Complaint Resolution Process are valid for a period of 4 (four) years, starting from the date of notification of the parties, unless otherwise stated in the decision." (Per Complaints page, https://www.bonsucro.com/making-a-complaint/).</t>
  </si>
  <si>
    <t>N: No policy or statement to this effect. (Per Complaints page, https://www.bonsucro.com/making-a-complaint/).</t>
  </si>
  <si>
    <t>N: Information not found on Bonsucro website or in most recent report, Outcome Report 2017, https://www.bonsucro.com/wp-content/uploads/2017/01/Bonsucro-Outcome-Report-2017_Final.pdf.</t>
  </si>
  <si>
    <t xml:space="preserve">Diamond Development Initiative </t>
  </si>
  <si>
    <t>N: No site navigation to complaints; searched complaint/grievance and no results.</t>
  </si>
  <si>
    <t>N: The presence of a grievance procedure listed as a Supplemental Benchmark (2.3: Collaboration with the Community), which is voluntary. (Per Maendelo Diamond Standards: Manual for Artisanal &amp; Small-scale Diamond Mining (April 2019), at 29, http://ddiglobal.org/wp-content/uploads/2019/04/MDS_Manual_April_2019_reduxed_for_web.pdf )</t>
  </si>
  <si>
    <t xml:space="preserve">Equitable Food Initiative </t>
  </si>
  <si>
    <t>Y: The standards require: "There is a clear and effective dispute settlement mechanism in place to ensure transparent resolution of workplace disputes between workers and owners or management when they occur." (Per Social Standards, Guidance, &amp; Interpretations v2.1 (May 10, 2019), at DS-1, https://equitablefood.org/wp-content/uploads/EFI-Social-Standards_v2.1.pdf   (Reviewed all standards for farms and processing and packaging).</t>
  </si>
  <si>
    <t>Y: "All growers will have included in the scope for certification . . . Social Standards, Guidance, and Interpretations" (Per EFI Certification Program Summary, v.2.0 (Nov. 2018), at 3.5, https://equitablefood.org/wp-content/uploads/Certification-Program-Summary_v2.0.Final-ENG-.pdf).</t>
  </si>
  <si>
    <t xml:space="preserve">Equitable Origin </t>
  </si>
  <si>
    <t>Y:  Per EOP-203, Certification System Comments, Complaints &amp; Appeals (Jul. 29, 2015), at 5.3 Type 3: Concerns Regarding Operators Affiliated with EO, https://pronto-core-cdn.prontomarketing.com/2/wp-content/uploads/sites/1738/2016/05/EOP-203_Complaints_and_Appeals_2015.pdf).</t>
  </si>
  <si>
    <r>
      <t>N: The MSI accepts complaints, then it passes them to the assessment body and tracks their progress. Per EOP-203, Certification System Comments, Complaints &amp; Appeals (Jul. 29, 2015), at 5.3.1, https://pronto-core-cdn.prontomarketing.com/2/wp-content/uploads/sites/1738/2016/05/EOP-203_Complaints_and_Appeals_2015.pdf).</t>
    </r>
    <r>
      <rPr>
        <sz val="11"/>
        <color rgb="FFFF0000"/>
        <rFont val="Arial"/>
        <family val="2"/>
      </rPr>
      <t xml:space="preserve"> </t>
    </r>
  </si>
  <si>
    <t>Compliance related: Complaint procedure and Policy on Association procedure both refer to decision to suspend or withdraw certification (EOP-103, EO Policy on Association (June 2015) at p.5, https://pronto-core-cdn.prontomarketing.com/2/wp-content/uploads/sites/1738/2016/05/EOP-103_EO_Policy_on_Association_2015-1.pdf; EOP-203, Certification System Comments, Complaints &amp; Appeals (July 2015), at 5.3.1 Concerns Regarding Operators Affiliated with EO, https://pronto-core-cdn.prontomarketing.com/2/wp-content/uploads/sites/1738/2016/05/EOP-203_Complaints_and_Appeals_2015.pdf).</t>
  </si>
  <si>
    <r>
      <t xml:space="preserve">N: Per review of EO100 Standards for Responsible Energy, Conventional Onshore Oil &amp; Gas, and Shale Oil &amp; Gas Operations (July 2017), </t>
    </r>
    <r>
      <rPr>
        <sz val="11"/>
        <color rgb="FFFF0000"/>
        <rFont val="Arial"/>
        <family val="2"/>
      </rPr>
      <t>https://www.equitableorigin.org/eo100-for-responsible-energy/overview/).</t>
    </r>
  </si>
  <si>
    <t>Y: (Per Comments, Complaints &amp; Appeals page, https://www.equitableorigin.org/about-us/comments-complaints-appeals/).</t>
  </si>
  <si>
    <r>
      <t xml:space="preserve">Y: Online form, email, mail (but email/mailing address found only in a PDF linked to from the page with the online form). </t>
    </r>
    <r>
      <rPr>
        <sz val="11"/>
        <color rgb="FFFF0000"/>
        <rFont val="Arial"/>
        <family val="2"/>
      </rPr>
      <t>(Per Comments, Complaints &amp; Appeals page, https://www.equitableorigin.org/about-us/comments-complaints-appeals/).</t>
    </r>
  </si>
  <si>
    <t>Y: Online form states, "All complaints are treated confidentially, however, if you wish to remain anonymous, please check this box." (Per Comments, Complaints &amp; Appeals page, https://www.equitableorigin.org/about-us/comments-complaints-appeals/).</t>
  </si>
  <si>
    <t>Y: Link to Comments, Complaints &amp; Appeals page is under "About Us" tab at https://www.equitableorigin.org/.</t>
  </si>
  <si>
    <t xml:space="preserve">Y: Complainant must be an "affected party, "but others can make comments (EOP-203, Certification System Comments, Complaints &amp; Appeals (July 29, 2015), at 1.4, https://pronto-core-cdn.prontomarketing.com/2/wp-content/uploads/sites/1738/2016/05/EOP-203_Complaints_and_Appeals_2015.pdf). </t>
  </si>
  <si>
    <t xml:space="preserve">Y: Online form, (Per Comments, Complaints &amp; Appeals page, https://www.equitableorigin.org/about-us/comments-complaints-appeals/; EOP-203, Certification System Comments, Complaints &amp; Appeals (July 29, 2015), at Section 6, https://pronto-core-cdn.prontomarketing.com/2/wp-content/uploads/sites/1738/2016/05/EOP-203_Complaints_and_Appeals_2015.pdf). </t>
  </si>
  <si>
    <t xml:space="preserve">N: (Per Comments, Complaints &amp; Appeals page, https://www.equitableorigin.org/about-us/comments-complaints-appeals/; and EOP-203, Certification System Comments, Complaints &amp; Appeals (July 29, 2015), https://pronto-core-cdn.prontomarketing.com/2/wp-content/uploads/sites/1738/2016/05/EOP-203_Complaints_and_Appeals_2015.pdf). </t>
  </si>
  <si>
    <t xml:space="preserve">Y: Requires individuals self-report a personal interest and recuse themselves. (Per EOP-203, Certification System Comments, Complaints &amp; Appeals (July 29, 2015), at 4.2, https://pronto-core-cdn.prontomarketing.com/2/wp-content/uploads/sites/1738/2016/05/EOP-203_Complaints_and_Appeals_2015.pdf).  </t>
  </si>
  <si>
    <t xml:space="preserve">Y: "EO shall make available a public summary" and search yielded summary of one complaint. EOP-203, Certification System Comments, Complaints &amp; Appeals (July 29, 2015), at 7.2, https://pronto-core-cdn.prontomarketing.com/2/wp-content/uploads/sites/1738/2016/05/EOP-203_Complaints_and_Appeals_2015.pdf). </t>
  </si>
  <si>
    <t>Y: Decision to disassociate will involve decertification of all sites in within 30 days and that conditions may be set for renewal of association, (Per EOP-103, EO Policy on Association, at p.5, https://pronto-core-cdn.prontomarketing.com/2/wp-content/uploads/sites/1738/2016/05/EOP-103_EO_Policy_on_Association_2015-1.pdf)..</t>
  </si>
  <si>
    <t>N: Not required, "The Technical Committee may at its discretion undertake an 'issue-based review' of a standard  based  on  comments  received." EO100 Standards for Responsible Energy, Conventional Onshore Oil &amp; Gas, and Shale Oil &amp; Gas Operations (July 2017), at 4.3.2, https://www.equitableorigin.org/eo100-for-responsible-energy/overview/).</t>
  </si>
  <si>
    <t>N: Information not found on Equitable Origin website; no annual report</t>
  </si>
  <si>
    <t xml:space="preserve">Ethical Trading Initiative </t>
  </si>
  <si>
    <t>Y: "Only an ETI member can file a complaint. However, an organisation which is not an ETI member may approach an ETI member to secure its support to take a complaint forward.  A  worker,  or  workers,  wishing  to  file  a  complaint  can  do  so  with  the assistance of the relevant Global Union Federation, other trade union organisation, or NGO member. ETI can assist with making contact with the relevant members." (Per ETI  Code Violation Procedure (Nov. 10, 2014), at 1, https://www.ethicaltrade.org/resources/eti-alleged-code-violation-procedure).</t>
  </si>
  <si>
    <t>N: "This procedure provides a formal avenue for raising and resolving a complaint under the auspices of the ETI." (Per ETI Code Violation Procedure (Nov. 10, 2014), at 1, https://www.ethicaltrade.org/resources/eti-alleged-code-violation-procedure).</t>
  </si>
  <si>
    <t>Corrective action: The ETI Code Violation Procedure requires the development of a remediation plan, which includes a description of the practices that will be stopped or changed, and the actions to assist affected workers (Per ETI Code Violation Procedure (Nov. 10, 2014), at 4, https://www.ethicaltrade.org/resources/eti-alleged-code-violation-procedure).</t>
  </si>
  <si>
    <t>N: (Per ETI  Code Violation Procedure (Nov. 10, 2014), https://www.ethicaltrade.org/resources/eti-alleged-code-violation-procedure).</t>
  </si>
  <si>
    <t>Y: ETI Code Violation Procedure and website are in English (ETI Home, https://www.ethicaltrade.org/; ETI  Code Violation Procedure (Nov. 10, 2014), https://www.ethicaltrade.org/resources/eti-alleged-code-violation-procedure).</t>
  </si>
  <si>
    <t>N: Per review of ETI website and ETI Code Violation Procedure (ETI Home, https://www.ethicaltrade.org/; ETI  Code Violation Procedure (Nov. 10, 2014), https://www.ethicaltrade.org/resources/eti-alleged-code-violation-procedure).</t>
  </si>
  <si>
    <t>Y: Complainant must submit “Alleged Code Violation Complaint Form.” Neither the Complaint Form nor the ETI Code Violation Procedure specify a method of transmission. ETI  Code Violation Procedure (Nov. 10, 2014), https://www.ethicaltrade.org/resources/eti-alleged-code-violation-procedure).</t>
  </si>
  <si>
    <t>N: "To build confidence in this process and between the parties, all information received from each party will be provided to the other parties to the complaint." ETI will publish names of parties once complaint is resolved (ETI  Code Violation Procedure (Nov. 10, 2014), at p.2, https://www.ethicaltrade.org/resources/eti-alleged-code-violation-procedure).</t>
  </si>
  <si>
    <t>N: There is a "Grievance mechanisms &amp; remedy" heading in one of the dropdown menus from the home page (https://www.ethicaltrade.org/), but this contains general info on the importance of grievance mechanisms. A google search will take you to ETI's complaints policy page, but a link to this page has not been found on its website (https://www.ethicaltrade.org/)</t>
  </si>
  <si>
    <r>
      <t>N:</t>
    </r>
    <r>
      <rPr>
        <sz val="11"/>
        <color rgb="FFFF0000"/>
        <rFont val="Arial"/>
        <family val="2"/>
      </rPr>
      <t xml:space="preserve"> </t>
    </r>
    <r>
      <rPr>
        <sz val="11"/>
        <color theme="1"/>
        <rFont val="Arial"/>
        <family val="2"/>
      </rPr>
      <t>Only an ETI member can file a complaint. However, a non-member organisation may approach an ETI member to get it to support a complaint. Workers can file complaint with assistance from trade union or NGO member (ETI  Code Violation Procedure (Nov. 10, 2014), at p.1, https://www.ethicaltrade.org/resources/eti-alleged-code-violation-procedure).</t>
    </r>
  </si>
  <si>
    <r>
      <t xml:space="preserve">Y: There is an "Alleged Code Violation Complaint Form” that shows information that should be included in complaint </t>
    </r>
    <r>
      <rPr>
        <sz val="11"/>
        <color rgb="FFFF0000"/>
        <rFont val="Arial"/>
        <family val="2"/>
      </rPr>
      <t>(ETI  Code Violation Procedure (Nov. 10, 2014), at Appendix 1, https://www.ethicaltrade.org/resources/eti-alleged-code-violation-procedure).</t>
    </r>
  </si>
  <si>
    <t>N: Complaint form is annexed to the ETI Code Violation Procedure, which is available online, but link to this document has not been found on website; it was found through a google search. (ETI  Code Violation Procedure (Nov. 10, 2014), at Appendix 1, https://www.ethicaltrade.org/resources/eti-alleged-code-violation-procedure).</t>
  </si>
  <si>
    <t>Y: "Any Board member who has participated in the process or has a potential conflict of interest will not be entitled to sit on the review committee." (ETI Code Violation Procedure (Nov. 10, 2014), at p.6, https://www.ethicaltrade.org/resources/eti-alleged-code-violation-procedure).</t>
  </si>
  <si>
    <t>N:  Information not found on the publicly accessible portion of the ETI website, but the ETI Code Violation Procedure states "ETI will communicate, via its website, how many complaints it has received, the parties involved, and the outcomes of complaints." ETI  Code Violation Procedure (Nov. 10, 2014), p.3., https://www.ethicaltrade.org/resources/eti-alleged-code-violation-procedure).</t>
  </si>
  <si>
    <t>N: Information not found on the publicly accessible portion of the ETI website, but the ETI Code Violation Procedure states "ETI will communicate, via its website, how many complaints it has received, the parties involved, and the outcomes of complaints." ETI  Code Violation Procedure (Nov. 10, 2014), p.3., https://www.ethicaltrade.org/resources/eti-alleged-code-violation-procedure).</t>
  </si>
  <si>
    <t>Y: There are blog posts on the website about outcomes (For example: "Mediating between Homeworkers Worldwide and Sainsbury's and Asda George," (July 26, 2017), https://www.ethicaltrade.org/blog/mediating-between-homeworkers-worldwide-and-sainsburys-and-asda-george; https://www.ethicaltrade.org/about-eti/what-we-do/resolving-violations).</t>
  </si>
  <si>
    <t>Y: "The failure to adhere to this code violations procedure will be grounds to invoke the membership obligations procedure." (Per ETI Code Violation Procedure (Nov. 10, 2014), at p.6, https://www.ethicaltrade.org/resources/eti-alleged-code-violation-procedure). The Procedure for Enforcing Membership Obligations includes consequences such as a Letter of Improvement or member removal. (Per Procedure for Enforcing Membership Obligations - Corporate Members (Sept. 2009), at p.3, https://www.ethicaltrade.org/resources/eti-disciplinary-procedure).</t>
  </si>
  <si>
    <t xml:space="preserve">N: No policy or statement to this effect. (Per ETI Code Violation Procedure (Nov. 10, 2014), at p.6, https://www.ethicaltrade.org/resources/eti-alleged-code-violation-procedure). </t>
  </si>
  <si>
    <t>N: Information not found on ETI website; nor in the Annual Review 2017-2018 (https://www.ethicaltrade.org/sites/default/files/shared_resources/ETI%20Annual%20review%202017-2018.pdf)</t>
  </si>
  <si>
    <t>Extractive Industries Transparency Initiative (EITI)</t>
  </si>
  <si>
    <t>Y: The “How to voice your concern” section of the EITI web site directs complainants to an online form to lodge a concern with the EITI Board Secretary.  "If there are concerns related to civil society participation, there are particular provisions providing for stakeholders to contact the Board. The concern will be forwarded to the EITI Chair. If it is an urgent matter, the Board’s deliberations are likely to begin with the Board’s Rapid Response Committee being convened."  (Per "How to Voice Your Concern," https://eiti.org/how-to-voice-your-concern).</t>
  </si>
  <si>
    <t>N: Complaints can also brought to the EITI Board Chair, Secretariat, or the country-level MSG (multi-stakeholder group). (Per "How to Voice Your Concern" page,  https://eiti.org/how-to-voice-your-concern).</t>
  </si>
  <si>
    <t>Not stated: Although for cases that reach the Rapid Response Committee: "3.3 Depending on the circumstances of the case including the extent to which it can be established that there is a direct link between the concerns raised and the EITI process, the Board will consider an appropriate response. This could for example include a letter from the Chair or the EITI Board to the government concerned, EITI Board or International Secretariat missions to the country, commissioning independent assessments, issuing Board declarations, agreeing to remedial actions including monitoring of implementation, or calling for a validation of a country’s adherence to the provisions concerned." (The EITI Standard 2019 (June 17, 2019),  Civil Society Protocol 3.3, https://eiti.org/sites/default/files/documents/eiti_standard2019_a4_en.pdf).</t>
  </si>
  <si>
    <t xml:space="preserve">N: There is no requirement that the member share information on how to report a violation. (Per The EITI Standard 2019 (June 17, 2019), https://eiti.org/sites/default/files/documents/eiti_standard2019_a4_en.pdf). The International Secretariat informs the members of the EITI Association of the procedures for addressing concerns through its regular National Secretariat Circulars, the EITI newsletter, country missions, and other communications. (Per EITI feedback, on file with MSI Integrity.) </t>
  </si>
  <si>
    <t>N: Complaint information in English, French, Spanish, Russian (Per "How to Voice Your Concern" page, https://eiti.org/how-to-voice-your-concern).</t>
  </si>
  <si>
    <t xml:space="preserve">N: (Per "How to Voice Your Concern" page, https://eiti.org/how-to-voice-your-concern). The EITI, however, has an in-house language coordinator, and has interpreters and translators available to provide stakeholders with the opportunity to engage in their preferred languages. (Per EITI feedback, on file with MSI Integrity.) </t>
  </si>
  <si>
    <t xml:space="preserve">Y: Online google form or email only. (Per "How to Voice Your Concern" page, https://eiti.org/how-to-voice-your-concern). The Governance and Oversight Committee has prepared a policy for addressing concerns, which the EITI Board discussed at its most recent meeting. The policy includes the following provision: “The procedures for voicing concerns to the EITI are open to all stakeholders and accessible. Stakeholders with a concern should first raise it to the attention of the immediate EITI body (national multi-stakeholder group, EITI constituency, etc.). If this is not appropriate or if the concern remains, the EITI’s procedures for raising concerns to the attention of higher bodies are open to all stakeholders and are available on the EITI website. A confidential online form is also available for stakeholders who wish to voice their concerns.”(Per EITI feedback, on file with MSI Integrity.) </t>
  </si>
  <si>
    <t xml:space="preserve">N: First question on the online form asks "Would you like your personal information to be confidential?" but does not guarantee anonymity from subject of the complaint. The information on the "Voicing Concerns" page states that "All concerns reported are sent  to the EITI Board Secretary and are treated confidentially." (https://docs.google.com/forms/d/e/1FAIpQLSd-wEbQuMn2dZnV36DLK0JT0aKYzeFJjA_x-_3uMqWSFkAINQ/viewform; "How to Voice Your Concern" page, https://eiti.org/how-to-voice-your-concern). Per feedback from EITI, on file with MSI Intebrity, "The person raising the concern can confirm that they wish to maintain their confidentiality upon submission (or waive that confidentiality). We will change the wording to make this clearer and avoid possible misunderstandings." </t>
  </si>
  <si>
    <t xml:space="preserve">N: Per review of https://eiti.org/homepage. Since review, EITI has added complaint information to the website contact page. (Per EITI feedback, on file with MSI Integrity.) </t>
  </si>
  <si>
    <t>Y: No restrictions mentioned on EITI "How to Voice Your Concern" page. (Per "How to Voice Your Concern" page, https://eiti.org/how-to-voice-your-concern).</t>
  </si>
  <si>
    <t>Y: (Per "Report a Concern" form: https://docs.google.com/forms/d/e/1FAIpQLSd-wEbQuMn2dZnV36DLK0JT0aKYzeFJjA_x-_3uMqWSFkAINQ/viewform.</t>
  </si>
  <si>
    <t>Y: (Per online form on "How to Voice Your Concern" page, https://eiti.org/how-to-voice-your-concern).</t>
  </si>
  <si>
    <t xml:space="preserve">N: (Per "How to Voice Your Concern" page, https://eiti.org/how-to-voice-your-concern; EITI Standard 2019 (June 17, 2019), Civil Society Protocol 3.3, https://eiti.org/sites/default/files/documents/eiti_standard2019_a4_en.pdf. However, per EITI feedback, on file with MSI Integrity, stakeholders have representatives on the Board and all constituencies have contact points that stakeholders can reach out to for support.  </t>
  </si>
  <si>
    <t xml:space="preserve">Y: "A Board Member shall not vote in respect of any matter or arrangement in which he or she is directly and personally interested." (Per EITI Standard 2019 (June 17, 2019), Articles of Association, Article 14, https://eiti.org/sites/default/files/documents/eiti_standard2019_a4_en.pdf); "EITI Office Holders shall avoid conflicts of private interest. For the purposes of this code, a conflict of interest is a situation or circumstance in which interests of EITI Office Holders influence or may influence the objective and impartial performance of their official EITI duties."  (Per EITI Standard 2019 (June 17, 2019), EITI Code of Conduct, 9. Conflict of interest and abuse of position, https://eiti.org/sites/default/files/documents/eiti_standard2019_a4_en.pdf). </t>
  </si>
  <si>
    <t>N: The online register of Board decisions provides a comprehensive list of concerns that have been raised to the EITI and have been addressed by the Board here: https://eiti.org/board-decisions-archive. A search of this archive for "complaint," "complain," and "concern" did not produce any information on specific complaints made through the complaint procedure.</t>
  </si>
  <si>
    <t>Y: "The Board can terminate membership if a member does not comply with the EITI Articles of Association or if they are considered to have conducted themselves in a way prejudicial to the EITI principles." ("How to Voice Your Concern" page, https://eiti.org/how-to-voice-your-concern).</t>
  </si>
  <si>
    <r>
      <t>N:  No policy or statement to this effect. "How to Voice Your Concern" page, https://eiti.org/how-to-voice-your-concern; EITI Standard 2019 (June 17, 2019), Civil Society Protocol 3.3, https://eiti.org/sites/default/files/documents/eiti_standard2019_a4_en.pdf. Per feedback from EITI, on file with MSI Integrity, the Governance and Oversight Committee has prepared a policy for addressing concerns, which the EITI Board discussed at its most recent meeting. The policy includes the following provision: “5. The EITI is committed to continuous learning and improvement. Stakeholders are encouraged to share with the EITI bodies and their representatives on the EITI Board their experiences when voicing concerns through the various EITI channels.” The Committee's paper to the Board presenting the policy</t>
    </r>
    <r>
      <rPr>
        <b/>
        <sz val="11"/>
        <color theme="1"/>
        <rFont val="Arial"/>
        <family val="2"/>
      </rPr>
      <t xml:space="preserve"> is also expected to include</t>
    </r>
    <r>
      <rPr>
        <sz val="11"/>
        <color theme="1"/>
        <rFont val="Arial"/>
        <family val="2"/>
      </rPr>
      <t xml:space="preserve"> the following recommendation: “The International Secretariat should provide an update to the Board’s Governance and Oversight Committee on stakeholders’ use of the online form in one year’s time to better understand how it is being used and areas for improvement.” </t>
    </r>
  </si>
  <si>
    <t>N: Information not found on EITI website through search for "civil society," "complaint," "concern."</t>
  </si>
  <si>
    <t>Fair Labor Association</t>
  </si>
  <si>
    <t>Y: "Any person or organization can confidentially report to the FLA about any situation of serious noncompliance with the FLA Workplace Code of Conduct or Principles of Monitoring with respect to the production facilities of FLA-affiliated companies." (Per Third Party Complaint Procedure, http://www.fairlabor.org/sites/default/files/3pc_factsheet_english_0.pdf).</t>
  </si>
  <si>
    <t>N: (Per Third Party Complaint Procedure, http://www.fairlabor.org/sites/default/files/3pc_factsheet_english_0.pdf).</t>
  </si>
  <si>
    <t>Corrective action: Complaint Procedure requires a remediation plan where non-compliance has occurred. (Per Third Party Complaint Procedure, http://www.fairlabor.org/sites/default/files/3pc_factsheet_english_0.pdf). In addition, the FLA Charter requires "timely remediation." (Per Charter Document (Feb. 12, 2014), at p.5, p.26, https://www.fairlabor.org/sites/default/files/fla_charter_2-12-14).</t>
  </si>
  <si>
    <t>N: (Per Charter Document (Feb. 12, 2014), https://www.fairlabor.org/sites/default/files/fla_charter_2-12-14.pdf).</t>
  </si>
  <si>
    <t>N: Website available in 4 languages, complaint form available in 7 languages. (Per Third Party Complaint Process page, https://www.fairlabor.org/third-party-complaint-process).</t>
  </si>
  <si>
    <t xml:space="preserve">N: Not offered on English version of Third Party Complaint Process page. (Per Third Party Complaint Process page, https://www.fairlabor.org/third-party-complaint-process). </t>
  </si>
  <si>
    <t>Y: Download, print, mail form; email or fax. Contact info given (Per Third Party Complaint Procedure, ay p.2-3, http://www.fairlabor.org/sites/default/files/3pc_factsheet_english_0.pdf).</t>
  </si>
  <si>
    <t>Y: "All the information in this form is confidential and will not be shared with factory management" stated on top of complaint form. (FLA Third Party Complaint Form, https://www.fairlabor.org/sites/default/files/3pc_form_english.pdf).</t>
  </si>
  <si>
    <t>N: Under "Transparency" then "Safeguards", https://www.fairlabor.org/transparency/safeguards.</t>
  </si>
  <si>
    <t xml:space="preserve">Y: (Per Third Party Complaint Process page, https://www.fairlabor.org/third-party-complaint-process). </t>
  </si>
  <si>
    <t>Y: (Per Third Party Complaint Form, https://www.fairlabor.org/sites/default/files/3pc_form_english.pdf).</t>
  </si>
  <si>
    <t>Y: (PerThird Party Complaint Process page, complaint form provided, Third Party Complaint Process page, https://www.fairlabor.org/third-party-complaint-process).</t>
  </si>
  <si>
    <t xml:space="preserve">Y: Complaint page says "Still not sure what to do? Contact us." with link to contact page with form to ask for help and phone numbers in the U.S. and Europe. (Per Third Party Complaint Process page, https://www.fairlabor.org/third-party-complaint-process). </t>
  </si>
  <si>
    <t xml:space="preserve">Y: "The Association will determine whether to proceed with further assessment through use of either an expert or a Monitor." "Neither the Independent Provider nor any of its employees personally involved in the monitoring or assessments of a Participating Company or College or University Licensee shall have any business or financial relationship with, including holding any equity or debt securities of, the Participating Company or College or University Licensee, or any of its applicable licensees, contractors or suppliers that would conflict with or compromise its ability to conduct monitoring or assessments in a neutral, impartial manner." (Per Charter Document (Feb. 12, 2014), at p.18, p.31, https://www.fairlabor.org/sites/default/files/fla_charter_2-12-14.pdf). </t>
  </si>
  <si>
    <t>Y: (Per "Third Party Complaint Tracking Chart" page, https://www.fairlabor.org/third-party-complaint-tracking-chart).</t>
  </si>
  <si>
    <t xml:space="preserve">N: "In the case of such on-going remediation the Association will continue to report on it to the Participating Company or College or University Licensee and the Third Party until such time as the Association determines that either a sufficient level of remediation has been achieved, or that it is unlikely it will be achieved; at that point the Association will prepare a final Summary Report and provide it to the Participating Company or College or University Licensee, the Third Party and the Board of Directors." Per Charter Document (Feb. 12, 2014), at p.33, https://www.fairlabor.org/sites/default/files/fla_charter_2-12-14.pdf). </t>
  </si>
  <si>
    <t xml:space="preserve">N: No policy or statement to this effect. (Per Charter Document (Feb. 12, 2014), at p.18, p.31, https://www.fairlabor.org/sites/default/files/fla_charter_2-12-14.pdf). </t>
  </si>
  <si>
    <t>Y: Publishes summary in Annual Report. (Per 2017 Annual Public Report: https://www.fairlabor.org/report/2017-annual-public-report).</t>
  </si>
  <si>
    <t>Fair Stone</t>
  </si>
  <si>
    <t xml:space="preserve">Y: "Any stakeholder can lodge a complaint or appeal against Fair Stone, a Fair Stone Partner or any other entity part of the Fair Stone supply chain network about its compliance with the requirements." (Per Complaints and Appeals Procedures and Responsibilities Fair Stone e.V. (June 2016),  http://fairstone.win-win.agency/wp-content/uploads/sites/2/2016/06/160603_Complaints_Appeals.pdf). </t>
  </si>
  <si>
    <t xml:space="preserve">N:  The procedure states, "Any stakeholder can lodge a complaint or appeal against Fair Stone, a Fair Stone Partner or any other entity part of the Fair Stone supply chain network about its compliance with the requirements" but it also states elsewhere that "Complaints against certified entities must therefore be dealt with by the respective complaints and appeals procedures put in place by the auditing companies." (Per Complaints and Appeals Procedures and Responsibilities Fair Stone e.V. (June 2016), at p. 2, http://fairstone.win-win.agency/wp-content/uploads/sites/2/2016/06/160603_Complaints_Appeals.pdf). </t>
  </si>
  <si>
    <t xml:space="preserve">Corrective action: Complaint procedure refers to "implement[ing] corrective and preventive measures" (Per Complaints and Appeals Procedures and Responsibilities Fair Stone e.V. (June 2016), at p.1, http://fairstone.win-win.agency/wp-content/uploads/sites/2/2016/06/160603_Complaints_Appeals.pdf). </t>
  </si>
  <si>
    <t>N: Per review of the Fair Stone standard (International Standard for the Natural Stone Industry, 7th ed. (Nov. 2017), https://www.fairstone.org/wp-content/uploads/sites/2/2019/05/170830_Fair-Stone-Standard_7th_Edition.pdf).</t>
  </si>
  <si>
    <t>Y: Website in English and German (but complaint information in English only). (Per Fairstone site, https://www.en.fairstone.org/fair-stone/).</t>
  </si>
  <si>
    <t xml:space="preserve">N: (Per Fairstone website, https://www.en.fairstone.org/fair-stone/; Complaints and Appeals Procedures and Responsibilities Fair Stone e.V. (June 2016), http://fairstone.win-win.agency/wp-content/uploads/sites/2/2016/06/160603_Complaints_Appeals.pdf). </t>
  </si>
  <si>
    <t xml:space="preserve">Y: E-mail, mail. Contact info given. (Per Complaints and Appeals Procedures and Responsibilities Fair Stone e.V. (June 2016), http://fairstone.win-win.agency/wp-content/uploads/sites/2/2016/06/160603_Complaints_Appeals.pdf).    </t>
  </si>
  <si>
    <t xml:space="preserve">N: (Per Fairstone site, https://www.en.fairstone.org/fair-stone/); Complaints and Appeals Procedures and Responsibilities Fair Stone e.V. (June 2016), http://fairstone.win-win.agency/wp-content/uploads/sites/2/2016/06/160603_Complaints_Appeals.pdf). </t>
  </si>
  <si>
    <t xml:space="preserve">N: Under "Downloads" https://www.en.fairstone.org/downloads/ , which has a link to "Fair Stone Documents." </t>
  </si>
  <si>
    <t xml:space="preserve">Y: (Per Complaints and Appeals Procedures and Responsibilities Fair Stone e.V. (June 2016), http://fairstone.win-win.agency/wp-content/uploads/sites/2/2016/06/160603_Complaints_Appeals.pdf). </t>
  </si>
  <si>
    <t xml:space="preserve">N: (Per Complaints and Appeals Procedures and Responsibilities Fair Stone e.V. (June 2016), http://fairstone.win-win.agency/wp-content/uploads/sites/2/2016/06/160603_Complaints_Appeals.pdf). </t>
  </si>
  <si>
    <t xml:space="preserve">N: Per Complaints and Appeals Procedures and Responsibilities Fair Stone e.V. (June 2016), http://fairstone.win-win.agency/wp-content/uploads/sites/2/2016/06/160603_Complaints_Appeals.pdf). </t>
  </si>
  <si>
    <t xml:space="preserve">Y: (Per Complaints and Appeals Procedures and Responsibilities Fair Stone e.V. (June 2016), at p.1, http://fairstone.win-win.agency/wp-content/uploads/sites/2/2016/06/160603_Complaints_Appeals.pdf). </t>
  </si>
  <si>
    <t xml:space="preserve">N: Information not found on the MSI's website </t>
  </si>
  <si>
    <t xml:space="preserve">N: Per review of Complaints and Appeals Procedures and Responsibilities Fair Stone e.V. (June 2016), http://fairstone.win-win.agency/wp-content/uploads/sites/2/2016/06/160603_Complaints_Appeals.pdf). </t>
  </si>
  <si>
    <t xml:space="preserve">N: No policy or statement to this effect. (Per Complaints and Appeals Procedures and Responsibilities Fair Stone e.V. (June 2016), http://fairstone.win-win.agency/wp-content/uploads/sites/2/2016/06/160603_Complaints_Appeals.pdf). </t>
  </si>
  <si>
    <t>N: Information not found on Fair Stone website, including search of "Fair Stone reports and studies" on the "Downloads" page (https://www.en.fairstone.org/downloads/).</t>
  </si>
  <si>
    <t>Fair Wear Foundation</t>
  </si>
  <si>
    <t>Y: "FWF’s complaints procedure enables FWF member companies to provide access to remedy for workers in their supply chains. It allows workers, their representatives, including trade unions and civil society organisations to present complaints about working conditions and violations of the FWF Code of Labour Practices at factories supplying FWF members." (Per The FWF Complaints Procedure (Updated in 2018), https://www.fairwear.org/wp-content/uploads/2018/02/fwf-complaintsprocedure-2018-final.pdf).</t>
  </si>
  <si>
    <t>N: (Per The FWF Complaints Procedure (Updated in 2018), https://www.fairwear.org/wp-content/uploads/2018/02/fwf-complaintsprocedure-2018-final.pdf).</t>
  </si>
  <si>
    <t>Rightsholder input: "In order to develop the proposal for remediation FWF will consult the complainant and/or their appointed representatives. . . .During the process of implementation, FWF will maintain contact with the complainant and, where applicable, the union or worker representation in the factory, to assess whether, from the complainant’s perspective, the agreed-upon remediation steps are being implemented.." (Per The FWF Complaints Procedure, (Updated in 2018), at p. 13-14, https://www.fairwear.org/wp-content/uploads/2018/02/fwf-complaintsprocedure-2018-final.pdf).</t>
  </si>
  <si>
    <t>Y: Members are responsible for promoting the Code of Labor Practices and for informing workers about the existence of the complaints hotline. (Per The FWF Complaints Procedure (Updated in 2018), at p.2, https://www.fairwear.org/wp-content/uploads/2018/02/fwf-complaintsprocedure-2018-final.pdf).</t>
  </si>
  <si>
    <t>N: Website is available in English and Dutch (Per "About" page https://www.fairwear.org/about/). FWF uses local complaints handlers to accept complaints.  (Per FWF Complaints Procedure (Updated in 2018), https://www.fairwear.org/wp-content/uploads/2018/02/fwf-complaintsprocedure-2018-final.pdf). Complaints helplines and information about these helplines are available in over 45 languages and these are accessible from the Member Hub of the website (Per feedback from FWF, on file with MSI Integrity).</t>
  </si>
  <si>
    <t>Y: Complaints are accepted by local complaint handlers. (Per FWF Complaints Procedure (Updated in 2018), https://www.fairwear.org/wp-content/uploads/2018/02/fwf-complaintsprocedure-2018-final.pdf)).</t>
  </si>
  <si>
    <t>N: Written and verbal; in person, by phone, email, or by social media or messaging apps. (Per FWF Complaints Procedure (Updated in 2018), at 3.1, https://www.fairwear.org/wp-content/uploads/2018/02/fwf-complaintsprocedure-2018-final.pdf).</t>
  </si>
  <si>
    <t>Y: "If the complainant opts for anonymity, FWF guarantees that their identity be kept from the factory and the brand." (Per FWF Complaints Procedure (Updated in 2018), https://www.fairwear.org/wp-content/uploads/2018/02/fwf-complaintsprocedure-2018-final.pdf).</t>
  </si>
  <si>
    <t>N: Under "Resources" then "Complaints," https://www.fairwear.org/resources/. Per feedback from FWF, on file with MSI Integrity, the new website launched on Oct. 2, 2019 has different navigation.</t>
  </si>
  <si>
    <t>Y: (Per FWF Complaints Procedure (Updated in 2018), https://www.fairwear.org/wp-content/uploads/2018/02/fwf-complaintsprocedure-2018-final.pdf).</t>
  </si>
  <si>
    <t>Y: (Per FWF Complaints Procedure (Updated in 2018), at p.9, https://www.fairwear.org/wp-content/uploads/2018/02/fwf-complaintsprocedure-2018-final.pdf).</t>
  </si>
  <si>
    <t>Y: The Complaints Procedure is available online from the "Complaints" section of the "Resources" page (https://www.fairwear.org/resources/?type=complaint); and the local complaint handler explains it to the complainant ((Per FWF Complaints Procedure (Updated in 2018),  https://www.fairwear.org/wp-content/uploads/2018/02/fwf-complaintsprocedure-2018-final.pdf). Per feedback from FWF, on file with MSI Integrity, their new website launched on Oct. 2, 2019 and has different navigation.</t>
  </si>
  <si>
    <t xml:space="preserve">Y: If the complainant consents and the complaint involves an issue that affects more workers, then FWF complaint handler will inform the worker representative, trade union, other applicable MSIs, or other relevant social partners (Per FWF Complaints Procedure (Updated in 2018), at p.10, https://www.fairwear.org/wp-content/uploads/2018/02/fwf-complaintsprocedure-2018-final.pdf).  </t>
  </si>
  <si>
    <t xml:space="preserve">Y: (Per FWF Complaints Procedure (Updated in 2018), at p.12, https://www.fairwear.org/wp-content/uploads/2018/02/fwf-complaintsprocedure-2018-final.pdf). </t>
  </si>
  <si>
    <t>Y: (Per "Complaints Handling" page, https://www.fairwear.org/complaints/#how-it-works). Per feedback from FWF, on file with MSI Integrity, their new website launched on Oct. 2, 2019 and has different navigation.</t>
  </si>
  <si>
    <t>Y: Per "Complaints Handling" page, https://www.fairwear.org/complaints/#how-it-works); Per feedback from FWF, on file, their new website launched on Oct. 2, 2019 and will have different navigation.</t>
  </si>
  <si>
    <t xml:space="preserve">Y:  A factory failure to abide by a decision will be discussed with the complainant and the FWF member brand. A member brand failure to abide by a decision will be publicly reported, included in the brand's annual performance check, and participation in FWF will be assessed (Per FWF Complaints Procedure (Updated in 2018), at p.16, https://www.fairwear.org/wp-content/uploads/2018/02/fwf-complaintsprocedure-2018-final.pdf). </t>
  </si>
  <si>
    <t xml:space="preserve">Y: (Per FWF Complaints Procedure (Updated in 2018), https://www.fairwear.org/wp-content/uploads/2018/02/fwf-complaintsprocedure-2018-final.pdf). </t>
  </si>
  <si>
    <t>Y: Complaint information is incorporated in Brand Performance Checks and in Country Studies (Found at https://www.fairwear.org/resources/);  Per feedback from FWF, on file with MSI Integrity, their new website launched on Oct. 2, 2019 and has different navigation.</t>
  </si>
  <si>
    <t>Fairtrade International</t>
  </si>
  <si>
    <t xml:space="preserve">Y:  "Allegation: is an accusation, made by a third party against a Fairtrade organisation, claiming that this organisation violated the Fairtrade standards, Fairtrade policies and procedures, or other contractual obligations with Fairtrade International, and is damaging Fairtrade International’s reputation or is misusing the FAIRTRADE Certification Mark and is in breach of its certification or license agreement. Such an allegation can be filed by any party, including but not limited to, a Fairtrade organisation, a non-governmental organisation (NGO), a labour union, a worker or a member of the public." (Per Fairtrade International Oversight Procedure v2.0 (June 2019), https://files.fairtrade.net/standards/ASSU_OP_Oversight_Procdure__2.0_final_19June_2019.pdf). Per feedback from Fairtrade International, on file with MSI Integrity: Any party would start using the certification body, FLOCERT, allegation procedure. If no resolution is achieved through FLOCERT, the complainant would use the Fairtrade International Oversight Procedure. </t>
  </si>
  <si>
    <t xml:space="preserve">N: Complainants must first use the certification body, FLOCERT, allegation procedure. If there is no resolution, the complainant would use the Fairtrade International Oversight Procedure. (Per feedback from Fairtrade International, on file with MSI Integrity). The  entries here focus on the Oversight Procedure, as this is the one overseen by Fairtrade International directly. (Fairtrade International Oversight Procedure v2.0 (June 2019), https://files.fairtrade.net/standards/ASSU_OP_Oversight_Procdure__2.0_final_19June_2019.pdf.) </t>
  </si>
  <si>
    <t>Not stated: Not specified in the Oversight Procedure. (Fairtrade International Oversight Procedure v2.0 (June 2019), https://files.fairtrade.net/standards/ASSU_OP_Oversight_Procdure__2.0_final_19June_2019.pdf).</t>
  </si>
  <si>
    <t>N: Per review of all standards</t>
  </si>
  <si>
    <t xml:space="preserve">Y: Website available in 4 languages but the Fairtrade International Oversight Procedure is available in English only.  (Fairtrade International Oversight Procedure v2.0 (June 2019), https://files.fairtrade.net/standards/ASSU_OP_Oversight_Procdure__2.0_final_19June_2019.pdf) </t>
  </si>
  <si>
    <t xml:space="preserve">N:  Webite available in 4 languages but the Fairtrade International Oversight Procedure is available in English only and neither address translation. (Fairtrade International Oversight Procedure v2.0 (June 2019), https://files.fairtrade.net/standards/ASSU_OP_Oversight_Procdure__2.0_final_19June_2019.pdf). </t>
  </si>
  <si>
    <t xml:space="preserve">Y: The Oversight Procedure requires that the complaint or the allegation is presented in writing. (Fairtrade International Oversight Procedure v2.0 (June 2019), at 6.1.2, 6.2.2 https://files.fairtrade.net/standards/ASSU_OP_Oversight_Procdure__2.0_final_19June_2019.pdf). However, per feedback from Fairtrade International, on fil with MSI Integrity,  for complaints handled initially through FLOCERT,  the certification body, the assurance providers must accept oral communication in cases of restricted ability to communicate in writing. Fairtrade International Requirements for Assurance Providers v.2 (October 2018), at 2.15.4.1, https://files.fairtrade.net/standards/ASSU_ReqAssuranceProviders_V2.pdf). </t>
  </si>
  <si>
    <t>N: The Oversight Procedure does not have any provision that complainants can remain anonymous. (Fairtrade International Oversight Procedure v2.0 (June 2019), https://files.fairtrade.net/standards/ASSU_OP_Oversight_Procdure__2.0_final_19June_2019.pdf).</t>
  </si>
  <si>
    <t>Y: Found on Contact Us page, https://www.fairtrade.net/contact.</t>
  </si>
  <si>
    <t>Y: “Any interested party may present a complaint against Fairtrade International oversight, assurance and licensing activities."  (Fairtrade International Oversight Procedure v2.0 (June 2019), at 6.2. https://files.fairtrade.net/standards/ASSU_OP_Oversight_Procdure__2.0_final_19June_2019.pdf).</t>
  </si>
  <si>
    <t>N: (Per Fairtrade International Oversight Procedure v2.0 (June 2019), https://files.fairtrade.net/standards/ASSU_OP_Oversight_Procdure__2.0_final_19June_2019.pdf).</t>
  </si>
  <si>
    <t>Y: (Per Terms of Reference for Fairtrade International Oversight Committee v. 1.1 (August 2016), https://files.fairtrade.net/standards/OC00_ToR_v1.1.pdf).</t>
  </si>
  <si>
    <t xml:space="preserve">N: Information is not found on the Fairtrade website. However, Fairtrade International Requirements for Assurance Providers 2.0., clause 2.15.7, requires Assurance Providers to report to Fairtrade International, which will make a summary of all resolved complaints publicly available. This is a new practice introduced in 2019; the first summary will be published in Q1 2020 (per feedback form completed by Fairtrade International, on file with MSI Integrity).  </t>
  </si>
  <si>
    <t xml:space="preserve">N: Information not found on the Fairtrade website. However, Fairtrade International Requirements for Assurance Providers 2.0., clause 2.15.7, requires Assurance Providers to report to Fairtrade International, which will make a summary of all resolved complaints publicly available. This is a new practice introduced in 2019; the first summary will be published in Q1 2020 (per feedback form completed by Fairtrade International, on file with MSI Integrity).  </t>
  </si>
  <si>
    <t xml:space="preserve">N: Per review of Allegation and Complaints Standard Operation Procedure (Aug. 5, 2010), https://files.fairtrade.net/SOP-Allegation_Complaints_web_2010-07.pdf; Fairtrade International Oversight Procedure v2.0 (June 2019), https://files.fairtrade.net/standards/ASSU_OP_Oversight_Procdure__2.0_final_19June_2019.pdf). </t>
  </si>
  <si>
    <t xml:space="preserve">Y: "The OC [Oversight Committee] shall monitor and investigate specific licensing and assurance issues in order to improve the oversight, make the system fit for purpose and sufficiently robust." (Per Fairtrade International Oversight Procedure v2.0, at 7.1 Monitoring  (June 2019), https://files.fairtrade.net/standards/ASSU_OP_Oversight_Procdure__2.0_final_19June_2019.pdf).  </t>
  </si>
  <si>
    <t xml:space="preserve">N: Information not found on Fairtrade's website. However, per feedback from Fairtrade International, on file with MSI Integrity, Fairtrade International Requirements for Assurance Providers 2.0., clause 2.15.7, requires Assurance Providers to report to Fairtrade International, who will make a summary of all resolved complaints publicly available. This is a new practice introduced in 2019; the first summary will be published in Q1 2020 . Allegations against the assurance providers are not published.   </t>
  </si>
  <si>
    <t>Florverde Sustainable Flowers</t>
  </si>
  <si>
    <t>N: No site navigation to complaints; searched complaint/grievance and no results</t>
  </si>
  <si>
    <t>Y: The Standard requires, "There is a documented procedure to handle and manage the complaints and claims of interested parties related to compliance with the Florverde regulations. It demonstrates that effective action has been taken in order to resolve and respond to the complaints and claims received." (Per Florverde Standards for the Sustainable Production of Flowers and Ornamentals v7.1 (Oct. 2018), at 1.8 (Level 1 Requirement) (https://img1.wsimg.com/blobby/go/e72924a0-ea5c-48f4-8711-3dd2b80e7f6c/downloads/1cr5ern92_147272.pdf?ver=1560188698101).</t>
  </si>
  <si>
    <t>Y:  "The Certification Body must inspect Levels 1, 2, and 3 of the Florverde Standard requirements, including those that may not be applicable (NA)." (Per General Regulations for Florverde Sustainable Flowers Certification - Inspections, at 6.4.2.1.1(d)) (https://img1.wsimg.com/blobby/go/e72924a0-ea5c-48f4-8711-3dd2b80e7f6c/downloads/1cbpp9pt5_763664.pdf?ver=15601887003150).</t>
  </si>
  <si>
    <t xml:space="preserve">Food Alliance </t>
  </si>
  <si>
    <t>Y:  "Certification complaints and appeals, collectively referred to as “grievances”, may be presented to Food Alliance by certification applicants, certified entities, or other stakeholders (e.g. community members, adjoining landowners, retailers, consumers, environmental organizations, etc.). Complaints may relate to entities holding a certificate issued by Food Alliance, activities or decisions of Food Alliance, Food Alliance staff, members of the Board of Directors, or contracted auditors." (Per Food Alliance Grievance Policy and Procedure, http://17o51ch4tg32rabu52au3dt1.wpengine.netdna-cdn.com/wp-content/uploads/2019/09/Food-Alliance-Grievance-Policy-and-Procedure-2018.pdf).</t>
  </si>
  <si>
    <t>N: "If the grievance is not resolved informally, the complainant or appellant may submit a formal grievance, following the procedure outlined below." (Per Food Alliance Grievance Policy and Procedure, http://17o51ch4tg32rabu52au3dt1.wpengine.netdna-cdn.com/wp-content/uploads/2019/09/Food-Alliance-Grievance-Policy-and-Procedure-2018.pdf).</t>
  </si>
  <si>
    <t>Not stated: "The review committee will attempt to resolve all complaints in a manner which is fair, consistent with prior complaint resolutions, and in accordance with certification policies and procedures (when the complaint is against a certification applicant or certificate holder)." (Per Food Alliance Grievance Policy and Procedure, http://17o51ch4tg32rabu52au3dt1.wpengine.netdna-cdn.com/wp-content/uploads/2019/09/Food-Alliance-Grievance-Policy-and-Procedure-2018.pdf).</t>
  </si>
  <si>
    <t>Y: Complaint information  in English only. (Per review of Food Alliance website, http://foodalliance.org/; Food Alliance Grievance Policy and Procedure, http://17o51ch4tg32rabu52au3dt1.wpengine.netdna-cdn.com/wp-content/uploads/2019/09/Food-Alliance-Grievance-Policy-and-Procedure-2018.pdf).</t>
  </si>
  <si>
    <t>N: (Per review of Food Alliance website, http://foodalliance.org/; Food Alliance Grievance Policy and Procedure, http://17o51ch4tg32rabu52au3dt1.wpengine.netdna-cdn.com/wp-content/uploads/2019/09/Food-Alliance-Grievance-Policy-and-Procedure-2018.pdf).</t>
  </si>
  <si>
    <t>Y: E-mail, mail. Contact info given. Food Alliance Grievance Policy and Procedure, http://17o51ch4tg32rabu52au3dt1.wpengine.netdna-cdn.com/wp-content/uploads/2019/09/Food-Alliance-Grievance-Policy-and-Procedure-2018.pdf).</t>
  </si>
  <si>
    <t>N: Complainant must provide a name and contact information, no mention of anonymity. Food Alliance Grievance Policy and Procedure, http://17o51ch4tg32rabu52au3dt1.wpengine.netdna-cdn.com/wp-content/uploads/2019/09/Food-Alliance-Grievance-Policy-and-Procedure-2018.pdf).</t>
  </si>
  <si>
    <t xml:space="preserve">N: Originally there was no site navigation to complaints; searched complaint/grievance and no results. Food Alliance staff indicated a link to the procedure was available within the text of a page on the site. (Per feedback from Food Alliance, on file with MSI Integrity). The link now appears on the "Contact Us" page, http://foodalliance.org/contact-us/). </t>
  </si>
  <si>
    <t>Y: Certification complaints and appeals, collectively referred to as “grievances, "may be presented to Food Alliance by certification applicants, certified entities, or other stakeholders (e.g. community members, adjoining landowners, retailers, consumers, environmental organizations, etc.). (Per Food Alliance Grievance Policy and Procedure, http://17o51ch4tg32rabu52au3dt1.wpengine.netdna-cdn.com/wp-content/uploads/2019/09/Food-Alliance-Grievance-Policy-and-Procedure-2018.pdf).</t>
  </si>
  <si>
    <t>Y: (Per Food Alliance Grievance Policy and Procedure, http://17o51ch4tg32rabu52au3dt1.wpengine.netdna-cdn.com/wp-content/uploads/2019/09/Food-Alliance-Grievance-Policy-and-Procedure-2018.pdf).</t>
  </si>
  <si>
    <t xml:space="preserve">N: Originally there was no site navigation to complaints; searched complaint/grievance and no results. Food Alliance staff indicated a link to the procedure was available within the text of a page on the site. Per feedback from Food Alliance, on file with MSI Integrity, the link now appears on the "Contact Us" page, http://foodalliance.org/contact-us/. </t>
  </si>
  <si>
    <t>N: (Per Food Alliance Grievance Policy and Procedure, http://17o51ch4tg32rabu52au3dt1.wpengine.netdna-cdn.com/wp-content/uploads/2019/09/Food-Alliance-Grievance-Policy-and-Procedure-2018.pdf).</t>
  </si>
  <si>
    <t>Y: "Members of the review committee must be impartial and not directly involved in activities related to the grievance. If the grievance is an appeal against a certification decision, neither the initial auditor nor certification decision maker(s) may be on the designated grievance review committee." (Per Food Alliance Grievance Policy and Procedure, http://17o51ch4tg32rabu52au3dt1.wpengine.netdna-cdn.com/wp-content/uploads/2019/09/Food-Alliance-Grievance-Policy-and-Procedure-2018.pdf).</t>
  </si>
  <si>
    <t>N: Per review of Food Alliance Grievance Policy and Procedure, http://17o51ch4tg32rabu52au3dt1.wpengine.netdna-cdn.com/wp-content/uploads/2019/09/Food-Alliance-Grievance-Policy-and-Procedure-2018.pdf.</t>
  </si>
  <si>
    <t>N: No policy or statement to this effect. (Per Food Alliance Grievance Policy and Procedure, http://17o51ch4tg32rabu52au3dt1.wpengine.netdna-cdn.com/wp-content/uploads/2019/09/Food-Alliance-Grievance-Policy-and-Procedure-2018.pdf).</t>
  </si>
  <si>
    <t>N: Information not found on the Food Alliance website.</t>
  </si>
  <si>
    <t xml:space="preserve">Forest Stewardship Council </t>
  </si>
  <si>
    <t>Y: "The FSC Dispute Resolution System provides a framework for the resolution of disputes that stakeholders may have with the FSC Board of Directors, the FSC and/or its affiliates, the ASI, FSC accredited Certification Bodies or FSC Certificate Holders." (Per Processing Complaints in FSC Certification Scheme FSC-PRO-01-008 v2.0 (May 28, 2014), at 3,  https://us.fsc.org/download.processing-complaints-fsc-pro-01-008-v2-0.430.htm. See also Processing Policy for Association Complaints in the FSC Certification Scheme FSC-PRO-01-009 v3.0 (May 28, 2014), https://us.fsc.org/download.processing-pfa-complaints-fsc-pro-01-009-v3-0.431.htm).</t>
  </si>
  <si>
    <t xml:space="preserve">N: "Any person who is concerned that a company associated with FSC is engaging in unacceptable activities can submit a complaint to us through the Policy for Association procedure;" "In the case of general complaints about certificate holders or a certification body, stakeholders are encouraged to submit the complaint directly to the certificate holder or certification body in question." (FSC Dispute Resolution System page, https://ic.fsc.org/en/what-is-fsc/what-we-do/dispute-resolution).   </t>
  </si>
  <si>
    <t xml:space="preserve">Rightsholder input: The complaint procedure states, "The response shall include a conclusion on the complaint, the rationale for the decision and, if applicable, any follow up measures to be taken."  (Per Processing Complaints in FSC Certification Scheme FSC-PRO-01-008 v2.0 (May 28, 2014), https://us.fsc.org/download.processing-complaints-fsc-pro-01-008-v2-0.430.htm). The disassociation procedure provides for suspension or withdraw of membership, and "the FSC Board of Directors shall specify a timeline and conditions for renewal of the association with FSC." Processing Policy for Association Complaints in the FSC Certification Scheme FSC-PRO-01-009 v3.0, at 7.5 (May 28, 2014), https://us.fsc.org/download.processing-pfa-complaints-fsc-pro-01-009-v3-0.431.htm). Per feedback from the FSC, on file with MSI Integrity, "FSC’s position is that renewal of the association with FSC requires remedy of social and environmental harm caused. And in practice this scope of harm and remedy is defined by FSC in consultation with the affected and interested stakeholders . . . Work is being done in this area to define frameworks for conditions setting and remedy." </t>
  </si>
  <si>
    <t>N: Per review of all standards; Per feedback from FSC, on file with MSI Integrity: FSC certificate holders must have their own grievance mechanism to respond to complaints. For forest management certification: “A publicly available dispute resolution process is in place; developed through culturally appropriate engagement with affected stakeholders”  (Per International Generic Indicators, FSC-STD-60-004, v2.0 (July 2018) at 1.6.1, https://www.fsc.org/en/document-center/documents/738f4a5e-136e-4625-8564-31c745e50b20). For controlled wood certification for forest management enterprises: “The Forest Management Enterprise shall implement a consultation process to identify potential conflicts relating to land tenure or land use rights of traditional or indigenous peoples groups in the areas affected by the Forest Management Enterprise operations.” (Per FSC Controlled Wood Standard for Forest Management Enterprises, FSC-STD-30-010, v3.0 (Oct. 2006) at 4.4, https://ca.fsc.org/preview.fsc-std-30-010-v2-0-en-fsc-controlled-wood-standard-for-forest-management-enterprises.a-889.pdf).</t>
  </si>
  <si>
    <t>N: Website and complaint form are in English and Spanish. (Per "Contact Us" / "General Inquiries" page, https://fsc.org/en/contact-us).</t>
  </si>
  <si>
    <t>N: (Per "Contact Us" / "General Inquiries" page, https://fsc.org/en/contact-us; Processing Policy for Association Complaints in the FSC Certification Scheme FSC-PRO-01-009 v3.0, at (May 28, 2014), https://us.fsc.org/download.processing-pfa-complaints-fsc-pro-01-009-v3-0.431.htm).</t>
  </si>
  <si>
    <t xml:space="preserve">Y: Online, mail. Processing Policy for Association Complaints in the FSC Certification Scheme FSC-PRO-01-009 v3.0, at 4.2(May 28, 2014), https://us.fsc.org/download.processing-pfa-complaints-fsc-pro-01-009-v3-0.431.htm). </t>
  </si>
  <si>
    <t>N: "The complaint shall: . . . 4.3.1 contain the name and contact information of the Complainant and be signed by the legal representative of the Complainant or by the individual in question if the complaint is not filed by an organization" Processing Policy for Association Complaints in the FSC Certification Scheme FSC-PRO-01-009 v3.0 (May 28, 2014), https://us.fsc.org/download.processing-pfa-complaints-fsc-pro-01-009-v3-0.431.htm); For complaints to certification bodies, the certification body has the obligation to “retain the anonymity of the complainant in relation to the client [I.e. certificate holder], if this is requested by the complainant” (General requirements for FSC accredited certification bodies, FSC-STD-20-001 v4.0 (Nov. 2015), at 1.9.5 , http://ic.fsc.org/pre-download.fsc-std-20-001-v4-0-en-general-requirements-for-fsc-accredited-certification-bodies.2543.htm).</t>
  </si>
  <si>
    <t xml:space="preserve">Y: Dispute Resolution link included in site navigation at the bottom of page, https://www.fsc.org/en. </t>
  </si>
  <si>
    <t>Y: (Per Processing Policy for Association Complaints in the FSC Certification Scheme FSC-PRO-01-009 v3.0 (May 28, 2014), https://us.fsc.org/download.processing-pfa-complaints-fsc-pro-01-009-v3-0.431.htm).</t>
  </si>
  <si>
    <t xml:space="preserve">N: It is difficult for users to find the Processing Policy for Association Complaints in the FSC Certification Scheme. The site home page has a link to “Submit a Dispute,” which brings users to a page with an online complaint form.  Next to the online complaint form, a heading in bold, “Complaints Against Certificate Holders,” directs users that complaints against FSC certificate holders must be submitted to the relevant certification body.  Another heading in bold for “FSC Dispute Resolution System,” invites users to “click here” for more information on the system. The small “click here” link goes to an FSC Dispute Resolution System page.  It states that FSC handles complaints regarding its performance, operations or network and links to two complaint procedures, an appeal procedure, a policy for association procedure, a flowchart and a form to submit an appeal. At the bottom of the page, it states, “Any person who is concerned that a company associated with FSC is engaging in unacceptable activities can submit a complaint to us through the Policy for Association procedure (FSC-PRO-01-009 (V-3). </t>
  </si>
  <si>
    <t>N: Processing Policy for Association Complaints in the FSC Certification Scheme FSC-PRO-01-009 v3.0 (May 28, 2014), https://us.fsc.org/download.processing-pfa-complaints-fsc-pro-01-009-v3-0.431.htm).</t>
  </si>
  <si>
    <t>Y: There is a conflict of interest policy that applies to the Complaints Panel. (Per Processing Policy for Association Complaints in the FSC Certification Scheme FSC-PRO-01-009 v3.0 (May 28, 2014), https://us.fsc.org/download.processing-pfa-complaints-fsc-pro-01-009-v3-0.431.htm).</t>
  </si>
  <si>
    <t>Y: (Per "Current Cases" page, https://fsc.org/en/page/cases).</t>
  </si>
  <si>
    <t>Y: The procedure indicates that disassociation is the consequence, plus a timeline and conditions for renewal of the association with FSC. (Per Processing Policy for Association Complaints in the FSC Certification Scheme FSC-PRO-01-009 v3.0 (May 28, 2014), https://us.fsc.org/download.processing-pfa-complaints-fsc-pro-01-009-v3-0.431.htm.</t>
  </si>
  <si>
    <t>Y: "FSC A.C. shall periodically evaluate the processing of Policy for Association complaints in the FSC Certification System and assess whether any improvements to the system are needed to prevent future complaints of a similar nature." (Per Processing Policy for Association Complaints in the FSC Certification Scheme FSC-PRO-01-009 v3.0 (May 28, 2014), https://us.fsc.org/download.processing-pfa-complaints-fsc-pro-01-009-v3-0.431.htm).</t>
  </si>
  <si>
    <t>N: Information not found on the FSC website, reviewed About Us section , most recent annual report, searched "complaint" and did not find an overview or analysis of complaints received.</t>
  </si>
  <si>
    <t xml:space="preserve">Global Coffee Platform </t>
  </si>
  <si>
    <t xml:space="preserve">N: Nothing on the website indicates there is a procedure to accept complaints about standards or rights violations. Procedures focus on internal governance, "Members  may  draw  to  the  attention  of  the  Secretariat, . . .  where  in their  opinion  there  has  been  a  breach  of  the  Terms  of  Participation  or  other  misconduct under the GCP governance rules." (Per Terms of Participation v.10, at section 6, https://www.globalcoffeeplatform.org/resources/terms-of-participation). </t>
  </si>
  <si>
    <t>Y: "Policy and procedures include grievance mechanisms to secure equal rights exist and are communicated within the Producing Entity." (Per Baseline Common Code (April 2016), at 2.1, https://www.globalcoffeeplatform.org/assets/files/GCP_Doc_01_Baseline-Common-Code_v2.1_en.pdf).</t>
  </si>
  <si>
    <t>N: "The Global Coffee Platform is not engaged in the implementation or operationalization of the Baseline Common Code, or any verification or licensing operations of the Baseline Common Code, but sets the rules for accredited operators to do so." (Per Baseline Common Code (April 2016), at 6, https://www.globalcoffeeplatform.org/assets/files/GCP_Doc_01_Baseline-Common-Code_v2.1_en.pdf).</t>
  </si>
  <si>
    <t xml:space="preserve">Global Network Initiative </t>
  </si>
  <si>
    <t>N: "The GNI will develop an appropriate complaints procedure consistent with its size and available resources. This will focus on processes that can help the GNI to identify and resolve concerns raised by the public of significance to the Principles and to do so through a credible, efficient, and transparent process. Until that time, the GNI will forward all company-specific complaints, questions, and communications to the relevant company for resolution." (Per GNI Governance Charter (2017), at 10, https://globalnetworkinitiative.org/wp-content/uploads/2018/04/GNI-Governance-Charter.pdf).</t>
  </si>
  <si>
    <t>Y: "Establishing grievance mechanisms for users to make it possible for grievances about issues related to freedom of expression and privacy to be communicated to the company for consideration and, if appropriate, direct remediation." (Per GNI Implementation Guidelines (Feb. 2017) at 7, https://globalnetworkinitiative.org/wp-content/uploads/2018/08/Implementation-Guidelines-for-the-GNI-Principles.pdf).</t>
  </si>
  <si>
    <t>Y: Assessor does a process review, which confirms the existence of a grievance mechanism and requires a description of it, any further review would be by case study, if it is selected by the company to be included in the review. (GNI Assessment Toolkit (Sept. 2018), at 3.2 Case Studies, https://globalnetworkinitiative.org/wp-content/uploads/2019/03/GNI-2018-AssessmentToolkitFinal-September2018.pdf).</t>
  </si>
  <si>
    <t xml:space="preserve">Global Reporting Initiative </t>
  </si>
  <si>
    <t>N: Presence of a grievance mechanism is optional; Disclosure 103-2 requires reporting on grievance mechanisms for each material topic, "if the management approach includes that component" (Per GRI 103: Management Approach 2016, at 8, https://www.globalreporting.org/standards/gri-standards-download-center/gri-103-management-approach-2016/).</t>
  </si>
  <si>
    <t xml:space="preserve">Global Sustainable Tourism Council </t>
  </si>
  <si>
    <t>N: Performance indicators  "provide guidance in measuring compliance" and thus it appears that presence of a grievance mechanism is optional. Performance indicators for Hotels and Tour Operators include "Decent Work" and include "An employee grievance mechanism ... in place." The Tour Operators standard also requires, "A communication/feedback/grievance mechanism is in place for communities in the main areas of operation/visited" as a performance indicator. (Per GSTC Industry Criteria: Suggested Performance Indicators for Tour Operators v3 (Dec. 21, 2016), at B7, B8 and p.2, https://www.gstcouncil.org/wp-content/uploads/GSTC-Industry-Criteria-for-Tour-Operators-with-indicators-Dec-2016.pdf; GSTC Industry Criteria: Suggested Performance Indicators for Hotels and Accommodations v3 (Dec. 21, 2016), at B7 and p.2, https://www.gstcouncil.org/wp-content/uploads/GSTC-Industry-Criteria-for-Hotels-with-indicators-Dec-2016.pdf).</t>
  </si>
  <si>
    <t xml:space="preserve">GoodWeave International </t>
  </si>
  <si>
    <t>Y: "Complaints may be lodged by any interested party that is not satisfied with the operations or decisions of GWI and GWI-CD personnel, its country programs, national affiliates or governance bodies." (Per Standard Operating Procedure, Complaints and Appeals v2.1, at Section 2  (Dec. 20, 2014), http://comments.goodweave.org/wp-content/uploads//GWI-SOP-Complaints-and-Appeals-v.2.1.pdf).</t>
  </si>
  <si>
    <t>N: (Per Standard Operating Procedure, Complaints and Appeals v2.1, (Dec. 20, 2014), http://comments.goodweave.org/wp-content/uploads//GWI-SOP-Complaints-and-Appeals-v.2.1.pdf).</t>
  </si>
  <si>
    <t>Rightsholder input: Separate Forced, Bonded and Child Labour Remediation Policy sets forth detailed procedures, which center on the safety and welfare of the child/victim of forced labor. GWI Forced, Bonded and Child Labour Remediation policy, v.4 (Jan. 2016) http://comments.goodweave.org/wp-content/uploads//GWI-Remediation-Policy-v.4-Jan-2016.pdf).</t>
  </si>
  <si>
    <t>N: (Per GoodWeave International Generic Standard v.1.0 (May 2019), https://goodweave.org/wp-content/uploads/2017/02/GoodWeave-International-Generic-Standard.pdf).</t>
  </si>
  <si>
    <t>Y: Website is available in English and German( https://goodweave.org/). Complaint procedure in English only. (Per Standard Operating Procedure, Complaints and Appeals v2.1, (Dec. 20, 2014), http://comments.goodweave.org/wp-content/uploads//GWI-SOP-Complaints-and-Appeals-v.2.1.pdf).</t>
  </si>
  <si>
    <t>N: Per GoodWeave website, https://goodweave.org/; Standard Operating Procedure, Complaints and Appeals v2.1, (Dec. 20, 2014, http://comments.goodweave.org/wp-content/uploads//GWI-SOP-Complaints-and-Appeals-v.2.1.pdf).</t>
  </si>
  <si>
    <t>Y: Email, fax or mail. Per Standard Operating Procedure, Complaints and Appeals v2.1, (Dec. 20, 2014), http://comments.goodweave.org/wp-content/uploads//GWI-SOP-Complaints-and-Appeals-v.2.1.pdf).</t>
  </si>
  <si>
    <t>N: No mention online or in Standard Operating Procedure, Complaints and Appeals v2.1, (Dec. 20, 2014), http://comments.goodweave.org/wp-content/uploads//GWI-SOP-Complaints-and-Appeals-v.2.1.pdf).</t>
  </si>
  <si>
    <t>N: "Proven Approach" then "Policies and Procedures" then that page includes Standard Operating Procedure, Complaints and Appeals v2.1 (Dec. 20, 2014) (Per "Policies and Procedures" page, https://goodweave.org/policies-and-procedures/.</t>
  </si>
  <si>
    <t>Y: (Per Standard Operating Procedure, Complaints and Appeals v2.1, (Dec. 20, 2014), http://comments.goodweave.org/wp-content/uploads//GWI-SOP-Complaints-and-Appeals-v.2.1.pdf).</t>
  </si>
  <si>
    <t>Y: Per Standard Operating Procedure, Complaints and Appeals v2.1, (Dec. 20, 2014), http://comments.goodweave.org/wp-content/uploads//GWI-SOP-Complaints-and-Appeals-v.2.1.pdf).</t>
  </si>
  <si>
    <t>N: Have to download the Standard Operating Procedure for Complaints and Appeals from a "Policies and Procedures" page. (Per "Policies and Procedures" page, https://goodweave.org/policies-and-procedures/).</t>
  </si>
  <si>
    <t>Y: "Arrangements are made for the claimant to be present or represented by a third party (if requested by the claimant) at the meeting at which the complaint or appeal is considered." (Per Standard Operating Procedure, Complaints and Appeals v2.1, (Dec. 20, 2014), http://comments.goodweave.org/wp-content/uploads//GWI-SOP-Complaints-and-Appeals-v.2.1.pdf).</t>
  </si>
  <si>
    <t>Y: "All of GWI’s personnel involved in investigating or resolving complaints must be free from commercial, financial, and other pressures, which might influence the complaints process or decisions." Per Standard Operating Procedure, Complaints and Appeals v2.1, (Dec. 20, 2014), http://comments.goodweave.org/wp-content/uploads//GWI-SOP-Complaints-and-Appeals-v.2.1.pdf).</t>
  </si>
  <si>
    <t>N: Per review of Standard Operating Procedure, Complaints and Appeals v2.1, at 2.4 Decision on a Complaint, (Dec. 20, 2014), http://comments.goodweave.org/wp-content/uploads//GWI-SOP-Complaints-and-Appeals-v.2.1.pdf,.</t>
  </si>
  <si>
    <t>N: No policy or statement to this effect. (Per Standard Operating Procedure, Complaints and Appeals v2.1, (Dec. 20, 2014), http://comments.goodweave.org/wp-content/uploads//GWI-SOP-Complaints-and-Appeals-v.2.1.pdf).</t>
  </si>
  <si>
    <t>N: Information not found on the GoodWeave website and was not included in the most recent annual report.</t>
  </si>
  <si>
    <t xml:space="preserve">Hydropower Sustainability Assessment Protocol </t>
  </si>
  <si>
    <t xml:space="preserve">N: No information on the MSI website about a grievance mechanism or its use, despite that charter says it should "Ensure that an appropriate mechanism to address comments or complaints is in place regarding any issue relating to the Protocol or its use." (Per Governance Charter, at section iii, http://www.hydrosustainability.org/Governance/Charter.aspx). </t>
  </si>
  <si>
    <t xml:space="preserve">Y: Hydropower Sustainability Assessment Protocol (July 2018), at P-I, I-1, O-1 (Communications &amp; Consultation) P-14, I-10, O-10 (Resettlement)  (http://www.hydrosustainability.org/getattachment/7e212656-9d26-4ebc-96b8-1f27eaebc2ed/The-Hydropower-Sustainability-Assessment-Protocol.aspx). </t>
  </si>
  <si>
    <t xml:space="preserve">Y: Hydropower Sustainability Assessment Protocol (July 2018), at "Methodology for Assigning Scores," p. 16, http://www.hydrosustainability.org/getattachment/7e212656-9d26-4ebc-96b8-1f27eaebc2ed/The-Hydropower-Sustainability-Assessment-Protocol.aspx). </t>
  </si>
  <si>
    <t>ICTI Ethical Toy Initiative</t>
  </si>
  <si>
    <t>Y: (Per Ethical Toy Program Worker Helpline - Successfully Addressing Factory Workers Concerns, https://wdr-test-icti.cdn.prismic.io/wdr-test-icti%2F4693e764-fde2-4e83-9098-6a0290e745e1_ietp+worker+helpline+briefing+-+feb+2019.pdf).</t>
  </si>
  <si>
    <t>N: Workers call the MSI helpline directly. (Per Ethical Toy Program Worker Helpline - Successfully Addressing Factory Workers Concerns, https://wdr-test-icti.cdn.prismic.io/wdr-test-icti%2F4693e764-fde2-4e83-9098-6a0290e745e1_ietp+worker+helpline+briefing+-+feb+2019.pdf).</t>
  </si>
  <si>
    <t>Not stated: No procedure or specific outcomes provided on the Ethical Toy Program website or in Ethical Toy Program Worker Helpline - Successfully Addressing Factory Workers Concerns, https://wdr-test-icti.cdn.prismic.io/wdr-test-icti%2F4693e764-fde2-4e83-9098-6a0290e745e1_ietp+worker+helpline+briefing+-+feb+2019.pdf.</t>
  </si>
  <si>
    <t>Y: "Factories are required to distribute Helpline cards to all their workers to obtain IETP certification." (Per Ethical Toy Program Worker Helpline - Successfully Addressing Factory Workers Concerns, https://wdr-test-icti.cdn.prismic.io/wdr-test-icti%2F4693e764-fde2-4e83-9098-6a0290e745e1_ietp+worker+helpline+briefing+-+feb+2019.pdf).</t>
  </si>
  <si>
    <t>N: Website and complaint information available in Chinese and English (https://www.ethicaltoyprogram.org/en/; https://www.ethicaltoyprogram.org/zh/).</t>
  </si>
  <si>
    <t>N: Hotline information provided in English and Mandarin, but not clear if workers who speak neither language have access to translation or to intake workers who speak other languages. (Per Ethical Toy Program Worker Helpline - Successfully Addressing Factory Workers Concerns, https://wdr-test-icti.cdn.prismic.io/wdr-test-icti%2F4693e764-fde2-4e83-9098-6a0290e745e1_ietp+worker+helpline+briefing+-+feb+2019.pdf).</t>
  </si>
  <si>
    <t>N: Complainants call a hotline. (Per Ethical Toy Program Worker Helpline - Successfully Addressing Factory Workers Concerns, https://wdr-test-icti.cdn.prismic.io/wdr-test-icti%2F4693e764-fde2-4e83-9098-6a0290e745e1_ietp+worker+helpline+briefing+-+feb+2019.pdf).</t>
  </si>
  <si>
    <t>Y: "By allowing workers to raise sensitive issues to management via a third party, this confidential communication channel offered by IETP also acts as a cost-effective mechanism for factories to quickly resolve issues." Per Ethical Toy Program Worker Helpline - Successfully Addressing Factory Workers Concerns, https://wdr-test-icti.cdn.prismic.io/wdr-test-icti%2F4693e764-fde2-4e83-9098-6a0290e745e1_ietp+worker+helpline+briefing+-+feb+2019.pdf).</t>
  </si>
  <si>
    <t>Y: Worker Helpline link under "Our Program" tab in main navigation.</t>
  </si>
  <si>
    <t>N: Complaint system is aimed at workers. (Per Ethical Toy Program Worker Helpline - Successfully Addressing Factory Workers Concerns, https://wdr-test-icti.cdn.prismic.io/wdr-test-icti%2F4693e764-fde2-4e83-9098-6a0290e745e1_ietp+worker+helpline+briefing+-+feb+2019.pdf).</t>
  </si>
  <si>
    <t>Y: While a checklist is not provided anywhere on the website, the program allows verbal complaints, which allows for the complainant to explain the issue to the satisfaction of the complaint intake person. (Per Ethical Toy Program Worker Helpline - Successfully Addressing Factory Workers Concerns, https://wdr-test-icti.cdn.prismic.io/wdr-test-icti%2F4693e764-fde2-4e83-9098-6a0290e745e1_ietp+worker+helpline+briefing+-+feb+2019.pdf).</t>
  </si>
  <si>
    <t>N: (Per Ethical Toy Program Worker Helpline - Successfully Addressing Factory Workers Concerns, https://wdr-test-icti.cdn.prismic.io/wdr-test-icti%2F4693e764-fde2-4e83-9098-6a0290e745e1_ietp+worker+helpline+briefing+-+feb+2019.pdf).</t>
  </si>
  <si>
    <t>N: No procedure provided online or in Ethical Toy Program Worker Helpline - Successfully Addressing Factory Workers Concerns, https://wdr-test-icti.cdn.prismic.io/wdr-test-icti%2F4693e764-fde2-4e83-9098-6a0290e745e1_ietp+worker+helpline+briefing+-+feb+2019.pdf).</t>
  </si>
  <si>
    <t>N: The number of calls is listed, but it is not clear if those are all complaints. (Per Ethical Toy Program Worker Helpline - Successfully Addressing Factory Workers Concerns, https://wdr-test-icti.cdn.prismic.io/wdr-test-icti%2F4693e764-fde2-4e83-9098-6a0290e745e1_ietp+worker+helpline+briefing+-+feb+2019.pdf).</t>
  </si>
  <si>
    <t>N: No procedure provided on the Ethical Toy Program website nor in the brochure describing it. (Per Ethical Toy Program Worker Helpline - Successfully Addressing Factory Workers Concerns, https://wdr-test-icti.cdn.prismic.io/wdr-test-icti%2F4693e764-fde2-4e83-9098-6a0290e745e1_ietp+worker+helpline+briefing+-+feb+2019.pdf).</t>
  </si>
  <si>
    <t>N: No procedure provided on the Ethical Toy Program website, nor in brochure describing it. (Per Ethical Toy Program Worker Helpline - Successfully Addressing Factory Workers Concerns, https://wdr-test-icti.cdn.prismic.io/wdr-test-icti%2F4693e764-fde2-4e83-9098-6a0290e745e1_ietp+worker+helpline+briefing+-+feb+2019.pdf).</t>
  </si>
  <si>
    <t>Y: There is a summary of calls, type of complaints and how many are investigated. (Per Ethical Toy Program Worker Helpline - Successfully Addressing Factory Workers Concerns, https://wdr-test-icti.cdn.prismic.io/wdr-test-icti%2F4693e764-fde2-4e83-9098-6a0290e745e1_ietp+worker+helpline+briefing+-+feb+2019.pdf).</t>
  </si>
  <si>
    <t xml:space="preserve">Infrastructure Transparency Initiative (CoST) </t>
  </si>
  <si>
    <t>Y: CoST Safeguarding Policy, March 2019, at: http://infrastructuretransparency.org/resource/cost-safeguarding-policy/.</t>
  </si>
  <si>
    <t>N: Policy sets forth the appropriate entity within CoST to raise the complaint with, based on the person or entity who is the subject of the complaint. (Per CoST Safeguarding Policy, March 2019, at: http://infrastructuretransparency.org/resource/cost-safeguarding-policy/).</t>
  </si>
  <si>
    <t>Compliance related: "Those who are considering your case can invite you and the others involved to meet and discuss it in the hope that it can be resolved more quickly. At this stage, CoST settles and mediates grievances internally in order to increase efficiency, confidentiality and trust during the process. If, however, this advances to a disciplinary action, reports will be made to the appropriate funding partners and the Charity Commission." (Per CoST Safeguarding Policy, March 2019, at: http://infrastructuretransparency.org/resource/cost-safeguarding-policy/).</t>
  </si>
  <si>
    <t>Y: "CoST’s downstream partners have a responsibility to: • Communicate the safeguarding policy and procedures to all beneficiaries they come into contact with, whether as part of a training course, included in job descriptions, a verbal notice during a meeting or online on their website." (Per CoST Safeguarding Policy, March 2019, at: http://infrastructuretransparency.org/resource/cost-safeguarding-policy/).</t>
  </si>
  <si>
    <t xml:space="preserve">Y: Complaint information  in English only. (Per website, http://infrastructuretransparency.org/; Safeguarding Policy only in English (Per CoST Safeguarding Policy, March 2019,  http://infrastructuretransparency.org/resource/cost-safeguarding-policy/). </t>
  </si>
  <si>
    <t>N: Not offered on website. (Per http://infrastructuretransparency.org/). Not required in procedures. (Per CoST Safeguarding Policy, March 2019, at: http://infrastructuretransparency.org/resource/cost-safeguarding-policy/).</t>
  </si>
  <si>
    <t>N: "You can present your case in writing, in person or on the telephone." (Per CoST Safeguarding Policy, March 2019, at: http://infrastructuretransparency.org/resource/cost-safeguarding-policy/).</t>
  </si>
  <si>
    <t>Y: The whistleblower procedure indicates that whistleblowers may remain anonymous "If the individual wishing to voice concern would like to remain anonymous, then they should detail this in writing, addressed to the appropriate person marked ‘Private and Confidential- to be opened by addressee only’." (Per CoST Safeguarding Policy, March 2019, at: http://infrastructuretransparency.org/resource/cost-safeguarding-policy/).</t>
  </si>
  <si>
    <t xml:space="preserve">N:  No site navigation to complaints; received link as part of feedback from CoST, on file with MSI Integrity. </t>
  </si>
  <si>
    <t>Y: "The purpose of the procedure is first to allow an employee, beneficiary or member of the public to freely to express a complaint or matter of concern. . ." (Per CoST Safeguarding Policy, March 2019, at: http://infrastructuretransparency.org/resource/cost-safeguarding-policy/).</t>
  </si>
  <si>
    <t>N: (Per CoST Safeguarding Policy, March 2019, at: http://infrastructuretransparency.org/resource/cost-safeguarding-policy/).</t>
  </si>
  <si>
    <t>Y: For at least some complaint types, "During the whistleblowing period itself, support will be provided to the worker through access to mentoring, advice and counselling (where appropriate)." (Per CoST Safeguarding Policy, March 2019, at: http://infrastructuretransparency.org/resource/cost-safeguarding-policy/).</t>
  </si>
  <si>
    <t>N: No specific instructions re: conflict of interest are stated in the Safeguarding Policy 2019. (Per CoST Safeguarding Policy, March 2019, at: http://infrastructuretransparency.org/resource/cost-safeguarding-policy/).</t>
  </si>
  <si>
    <t>N: There is a disciplinary policy for employees, but no other information on consequences. (Per CoST Safeguarding Policy, March 2019, at: http://infrastructuretransparency.org/resource/cost-safeguarding-policy/).</t>
  </si>
  <si>
    <t>N: No policy or statement to this effect. (Per review of CoST Safeguarding Policy, March 2019, at: http://infrastructuretransparency.org/resource/cost-safeguarding-policy/).</t>
  </si>
  <si>
    <t>N: Information not found on the CoST website.</t>
  </si>
  <si>
    <t xml:space="preserve">Initiative for Responsible Mining Assurance </t>
  </si>
  <si>
    <t>N: "IRMA is in the process of developing formal complaints procedures, which should be finalized in late 2019." ("Complaints and Feedback," https://responsiblemining.net/what-you-can-do/complaints-and-feedback/).</t>
  </si>
  <si>
    <t>Y: Standard for Responsible Mining has detailed requirements (Per IRMA Standard for Responsible Mining IRMA-STD-001 (June 2018), at Chapter 1.4, https://responsiblemining.net/wp-content/uploads/2018/07/IRMA_STANDARD_v.1.0_FINAL_2018.pdf).</t>
  </si>
  <si>
    <t xml:space="preserve">Y:  "In late 2019, we will begin to offer third-party, independent certification of mine sites." (Per Certification page, https://responsiblemining.net/what-we-do/certification/). Per feedback from IRMA, on file with MSI Integrity, "Our first audits are under way right now. The requirements related to grievance mechanisms are being audited as part of that process. Auditors will determine if mines are fully, substantially, partially or not meeting the requirements in Chapter 1.4 Grievance Mechanism and Access to Remedy." </t>
  </si>
  <si>
    <t>International Code of Conduct for Private Security Providers</t>
  </si>
  <si>
    <t>Y: "Aggrieved individuals, or their representatives" can "submit a complaint to the Association" alleging "facts that indicate a possible violation of the Code." (Per International Code of Conduct Association, Procedures for Receiving and Processing Complaints under Article 13, at section IB and III(A)(1), https://www.icoca.ch/sites/default/files/uploads/ICoCA-Procedures-Article-13-Complaints.pdf).</t>
  </si>
  <si>
    <t>N: "The Association receives and processes complaints of alleged violations of the International Code of Conduct by its Member Companies." Per "Complaints" page, https://icoca.ch/en/complaints.</t>
  </si>
  <si>
    <t>Corrective action: The Code requires that members have an operational grievance mechanism that is  "fair, accessible and offers effective remedies, including recommendations for the prevention of recurrence" if that is deficient, ICoCA recommends corrective action and assists complainant in mediation of complaint or with accessing an alternative grievance mechanism.  (Per International Code of Conduct Association, Procedures for Receiving and Processing Complaints under Article 13, at p.4-5, https://www.icoca.ch/sites/default/files/uploads/ICoCA-Procedures-Article-13-Complaints.pdf).</t>
  </si>
  <si>
    <t>N: (Per The International Code of Conduct for Private Security Service Providers, (Nov. 9, 2010), https://icoca.ch/en/the_icoc).</t>
  </si>
  <si>
    <t>N: Complaint form in English, French, Arabic, Spanish. (Per "Register a Complaint" page, https://www.icoca.ch/en/register-a-complaint).</t>
  </si>
  <si>
    <t>N: Not offered on website. (Per https://www.icoca.ch/en/register-a-complaint). Not required in procedures. (Per International Code of Conduct Association, Procedures for Receiving and Processing Complaints under Article 13, https://www.icoca.ch/sites/default/files/uploads/ICoCA-Procedures-Article-13-Complaints.pdf).</t>
  </si>
  <si>
    <t>N: Online form, email,  phone call, Skype, Whatsapp. Contact info given (Per ICoCA Complaints Form, at p. 2, https://www.icoca.ch/sites/default/files/uploads/ICoCA%20Complaints%20Form.pdf.</t>
  </si>
  <si>
    <t>Y: "Complaints may be submitted anonymously." Per Complaint form instructions. (Per ICoCA Complaints Form, https://www.icoca.ch/sites/default/files/uploads/ICoCA%20Complaints%20Form.pdf).</t>
  </si>
  <si>
    <t>Y: "What We Do" dropdown menu to "Complaints," https://icoca.ch/en.</t>
  </si>
  <si>
    <t>Y: (Per Complaints page, https://www.icoca.ch/en/complaints).</t>
  </si>
  <si>
    <t>Y: ICoCA Complaints Form, https://www.icoca.ch/sites/default/files/uploads/ICoCA%20Complaints%20Form.pdf.</t>
  </si>
  <si>
    <t>Y: (Per ICoCA Complaints Form available from link from home page  https://www.icoca.ch/).</t>
  </si>
  <si>
    <t>N: (Per International Code of Conduct Association, Procedures for Receiving and Processing Complaints under Article 13, https://www.icoca.ch/sites/default/files/uploads/ICoCA-Procedures-Article-13-Complaints.pdf,).</t>
  </si>
  <si>
    <t>N: (Per International Code of Conduct Association, Procedures for Receiving and Processing Complaints under Article 13, https://www.icoca.ch/sites/default/files/uploads/ICoCA-Procedures-Article-13-Complaints.pdf).</t>
  </si>
  <si>
    <t>Y: "Board may take further action – to include suspension or actions leading to termination of membership."  (Per International Code of Conduct Association, Procedures for Receiving and Processing Complaints under Article 13, at p.7, https://www.icoca.ch/sites/default/files/uploads/ICoCA-Procedures-Article-13-Complaints.pdf).</t>
  </si>
  <si>
    <t>Y: "Secretariat shall periodically publish guidance to Members concerning the operation of effective grievance procedures in compliance with Paragraph 67 of the Code." (Per International Code of Conduct Association, Procedures for Receiving and Processing Complaints under Article 13, at p.7, https://www.icoca.ch/sites/default/files/uploads/ICoCA-Procedures-Article-13-Complaints.pdf).</t>
  </si>
  <si>
    <t>N: Information not found on the ICoCA website and was not included in the most recent annual report.</t>
  </si>
  <si>
    <t xml:space="preserve">International Sustainability and Carbon Certification </t>
  </si>
  <si>
    <t>Y: "Any individual or organization" may submit a complaint "which relates to the activities of ISCC," such as "activities performed by ISCC System Users affecting local or regional stakeholders, including alleged non- compliances with ISCC requirements of ISCC System Users or CBs." (Per ISCC 102 Governance, v3.0 (2016), at 17, https://www.iscc-system.org/wp-content/uploads/2017/02/ISCC_102_Governance_3.0.pdf).</t>
  </si>
  <si>
    <t>N: (Per ISCC 102 Governance, v3.0 (2016), https://www.iscc-system.org/wp-content/uploads/2017/02/ISCC_102_Governance_3.0.pdf).</t>
  </si>
  <si>
    <t>Corrective action: ISCC 102 states, "ISCC may schedule an independent assessment in the framework of the ISCC Integrity Program if required." and "Major non-conformities detected during the ISCC Integrity Assessment may require immediate action. “Immediate action” refers to corrective measures to remove the non-conformities to be taken by the System User . . . within a given deadline . . . If the non-conformities cannot be removed within this period of time, the CB is obliged to withdraw the System User’s current certificate." (Per ISCC 102 Governance, v3.0 (2016), at 18 and 28, https://www.iscc-system.org/wp-content/uploads/2017/02/ISCC_102_Governance_3.0.pdf).</t>
  </si>
  <si>
    <t xml:space="preserve">N: The Sustainability Standard requires a local complaint procedure, but not that members inform workers of the ISCC procedure. "A complaint form and/or procedure must be available on the farm/plantation, on which workers and surrounding communities can make a complaint. They shall have been made aware of its existence and complaints or suggestions can be made at any time." (Per ISCC 202 Sustainability Requirements v.3.0 (Aug. 9, 2016), https://www.iscc-system.org/wp-content/uploads/2017/02/ISCC_202_Sustainability_Requirements_3.0). </t>
  </si>
  <si>
    <t>Y:Complaint information  in English only, https://www.iscc-system.org/.</t>
  </si>
  <si>
    <t>N: Not offered on website.(https://www.iscc-system.org/). Not required in procedures. (Per ISCC 102 Governance, v3.0 (2016), https://www.iscc-system.org/wp-content/uploads/2017/02/ISCC_102_Governance_3.0.pdf).</t>
  </si>
  <si>
    <t>Y: Written only. (Per ISCC 102 Governance, v3.0 (2016), at 9.17 https://www.iscc-system.org/wp-content/uploads/2017/02/ISCC_102_Governance_3.0.pdf; "How to Submit a Complaint", https://www.iscc-system.org/process/how-to-submit-complaints/).</t>
  </si>
  <si>
    <t>Y: "In case the complainant intends to maintain anonymous throughout the further process, the complainant must declare this at the time of submission and provide a reasonable explanation for the request." (Per ISCC 102 Governance, v3.0 (2016), https://www.iscc-system.org/wp-content/uploads/2017/02/ISCC_102_Governance_3.0.pdf).</t>
  </si>
  <si>
    <t>Y: Under "Process" main navigation then dropdown menu includes "How to Submit Complaints", https://www.iscc-system.org/process/how-to-submit-complaints.</t>
  </si>
  <si>
    <t>Y: (Per ISCC 102 Governance, v3.0 (2016), https://www.iscc-system.org/wp-content/uploads/2017/02/ISCC_102_Governance_3.0.pdf).</t>
  </si>
  <si>
    <t>Y:  "Formal requirements" are set forth in ISCC 102 Governance, v3.0 (2016), https://www.iscc-system.org/wp-content/uploads/2017/02/ISCC_102_Governance_3.0.pdf.</t>
  </si>
  <si>
    <t>Y: The How to Submit a Complaint page sets forth the requirements.(Per "How to Submit Complaints", https://www.iscc-system.org/process/how-to-submit-complaints/).</t>
  </si>
  <si>
    <t>Y: (Per ISCC 102 Governance, v3.0 (2016), at p.18, https://www.iscc-system.org/wp-content/uploads/2017/02/ISCC_102_Governance_3.0.pdf).</t>
  </si>
  <si>
    <t>Y: ISCC 102 states, "ISCC may schedule an independent assessment in the framework of the ISCC Integrity Program if required." and "Major non-conformities detected during the ISCC Integrity Assessment may require immediate action. “Immediate action” refers to corrective measures to remove the non-conformities to be taken by the System User . . . within a given deadline . . . If the non-conformities cannot be removed within this period of time, the CB is obliged to withdraw the System User’s current certificate." (ISCC 102 Governance, v3.0 (2016), at p.18, p. 28 https://www.iscc-system.org/wp-content/uploads/2017/02/ISCC_102_Governance_3.0.pdf).</t>
  </si>
  <si>
    <t>N: No policy or statement to this effect. (Per review of ISCC 102 Governance, v3.0 (2016), there is a section on Quality and Risk Management that refers to continuous improvement based on reviews of various components of the ISCC program, but it does not mention complaints. (Per ISCC 102 Governance, v3.0 (2016), https://www.iscc-system.org/wp-content/uploads/2017/02/ISCC_102_Governance_3.0.pdf).</t>
  </si>
  <si>
    <t>N: Information not found on the ISCC website and was not included in the most recent annual report.</t>
  </si>
  <si>
    <t>Marine Stewardship Council</t>
  </si>
  <si>
    <t xml:space="preserve">Y: "Information about procedures for handling complaints and appeals shall be available to clients and stakeholders." (Per General Certification Requirements v.2.4.1 (May 2019), at https://www.msc.org/docs/default-source/default-document-library/for-business/program-documents/general-certification-requirements/msc-general-certification-requirements-v2-4.pdf?sfvrsn=d1b5f2f_20). </t>
  </si>
  <si>
    <t xml:space="preserve">Y:  "Complaints or objections about an applicant or accredited conformity assessment body (CAB) including its farm or fishery assessments or Chain of Custody audits, and certification decisions, . . . should initially be dealt with under the CAB’s own complaints procedure." (Per Complaints Procedure v3.2 (April 9, 2019) at 2.2a, https://www.msc.org/docs/default-source/default-document-library/stakeholders/msc-complaints-procedure.pdf?sfvrsn=e0c23073_28). </t>
  </si>
  <si>
    <t>Compliance related: Certification bodies applying the MSC standards have the power to suspend or withdraw certificate holders. (General Certification Requirements, v.2.4.1 (May 2019), at 7.4, https://www.msc.org/docs/default-source/default-document-library/for-business/program-documents/general-certification-requirements/msc-general-certification-requirements-v2-4.pdf?sfvrsn=d1b5f2f_20).</t>
  </si>
  <si>
    <t xml:space="preserve">Y: "Information about procedures for handling complaints and appeals shall be available to clients and stakeholders." (Per General Certification Requirements v.2.4.1 (May 2019), https://www.msc.org/docs/default-source/default-document-library/for-business/program-documents/general-certification-requirements/msc-general-certification-requirements-v2-4.pdf?sfvrsn=d1b5f2f_20). </t>
  </si>
  <si>
    <t>Y: The ASI Incidents Procedure is in English only. ("Incidents" page, http://www.asi-assurance.org/s/incidents); "The official language of the MSC is English." (MSC General Certification Requirements v.2.4.1 (May 2019), https://www.msc.org/docs/default-source/default-document-library/for-business/program-documents/general-certification-requirements/msc-general-certification-requirements-v2-4.pdf?sfvrsn=d1b5f2f_20).</t>
  </si>
  <si>
    <t xml:space="preserve">N: Complaints must be raised to the certification body  (Complaints Procedure v3.2 (April 9, 2019) at 2.2a, https://www.msc.org/docs/default-source/default-document-library/stakeholders/msc-complaints-procedure.pdf?sfvrsn=e0c23073_28). There is no requirement to offer translation in the three labor audit programs recognized by the MSC Third Party Labour Audit Requirements: Audit Requirements for Accredited Certification Bodies for the SA8000 Program (February 2017); amfori BSCI System Manual; Sedex Members Ethical Trade Audit (SMETA) Best Practice Guidance v.6.1 (May 2019). </t>
  </si>
  <si>
    <t>Y: Complaints must be raised to the certification body  (Complaints Procedure v3.2 (April 9, 2019) at 2.2a, https://www.msc.org/docs/default-source/default-document-library/stakeholders/msc-complaints-procedure.pdf?sfvrsn=e0c23073_28. At least one of the  three labor audit programs recognized by the MSC Third Party Labour Audit Requirements requires complaints in writing  (SAAS Global Procedures Guideline 304 for Making a Complaint or Appeal  (Jan. 18, 2008), at 5.5)</t>
  </si>
  <si>
    <t>N: Complaints must be raised to the certification body  (Complaints Procedure v3.2 (April 9, 2019) at 2.2a, https://www.msc.org/docs/default-source/default-document-library/stakeholders/msc-complaints-procedure.pdf?sfvrsn=e0c23073_28); General Certification Requirements v.2.4.1 do not require certification bodies to offer a confidential procedure; at least one of the  three labor audit programs recognized by the MSC Third Party Labour Audit Requirements explicitly allows for confidentiality  (SAAS Global Procedures Guideline 304 for Making a Complaint or Appeal  (Jan. 18, 2008), at 5.5) ; not clear for amfori BSCI System Manual; Sedex Members Ethical Trade Audit (SMETA) Best Practice Guidance v.6.1 (May 2019). Complainants can report to ASI, but first section of the online complaint form asks for a name (http://www.asi-assurance.org/s/incidents).</t>
  </si>
  <si>
    <t>Y: "Submitting a complaint" on navigation menu at bottom of Home page, https://www.msc.org/home.</t>
  </si>
  <si>
    <t>Y: "Information about procedures for handling complaints and appeals shall be available to clients and stakeholders." (Per General Certification Requirements v.2.4.1 (May 2019), https://www.msc.org/docs/default-source/default-document-library/for-business/program-documents/general-certification-requirements/msc-general-certification-requirements-v2-4.pdf?sfvrsn=d1b5f2f_20,).</t>
  </si>
  <si>
    <t>N: MSC requires that conformity assessment bodies have their own complaints procedures, which must comply with MSC's General Certification Requirements. (Per General Certification Requirements v.2.4.1 (May 2019), https://www.msc.org/docs/default-source/default-document-library/for-business/program-documents/general-certification-requirements/msc-general-certification-requirements-v2-4.pdf?sfvrsn=d1b5f2f_20). The MSC General Certification Requirements do not require that conformity assessment bodies provide a checklist or guidance to complainants. Rather,  each assessment company has their own procedure for handling complaints. (Per feedback from MSC, on file with MSI Integrity.)</t>
  </si>
  <si>
    <t>N: MSC requires that conformity assessment bodies have their own complaints procedures, which must comply with MSC's General Certification Requirements. The MSC General Certification Requirements do not require that conformity assessment bodies provide assistance to complainants. Rather,  each assessment company has their own procedure for handling complaints. (Per feedback from MSC, on file with MSI Integrity.)</t>
  </si>
  <si>
    <t xml:space="preserve">Y: "The CAB (conformity assessment body) shall have documented procedures for reviewing and determining a timely and appropriate response to any declaration of potential conflict of interest." Per General Certification Requirements v.2.4.1 (May 2019), at 6.2, https://www.msc.org/docs/default-source/default-document-library/for-business/program-documents/general-certification-requirements/msc-general-certification-requirements-v2-4.pdf?sfvrsn=d1b5f2f_20).
</t>
  </si>
  <si>
    <t>N: "The CAB (conformity assessment body) should investigate the allegations and specify all proposed actions in response to the complainant or appellant within 3 months of receiving the complaint or appeal." (Per General Certification Requirements v.2.4.1 (May 2019), at 7.6, https://www.msc.org/docs/default-source/default-document-library/for-business/program-documents/general-certification-requirements/msc-general-certification-requirements-v2-4.pdf?sfvrsn=d1b5f2f_20).</t>
  </si>
  <si>
    <t>Y: "The MSC shall conduct an annual complaints review which includes examination of . . . Summaries of complaints and appeals from ASI and certification bodies.. . . Learning from complaints reviews shall be taken into consideration when reviewing this procedure." (Per Complaints Procedure v3.2 (April 9, 2019), https://www.msc.org/docs/default-source/default-document-library/stakeholders/msc-complaints-procedure.pdf?sfvrsn=e0c23073_28).</t>
  </si>
  <si>
    <t>N: Information not found on the MSC website and was not included in the most recent annual report.</t>
  </si>
  <si>
    <t>Programme for Endorsement for Forest Certification</t>
  </si>
  <si>
    <t>N: Must complain to certification body and MSI does not provide oversight of that process. "4.5 Complaints submitted regarding a specific certified entity shall be referred to the relevant certification body’s own complaints / appeals resolution procedure."(Per PEFC Council procedures for the investigation and resolution of complaints and appeals, GL7/2007, https://storage.googleapis.com/pefc-platform/pefc.org/media/2019-03/ab995a65-5ecc-41e6-9173-5d93d8f62384/eb959f4a-e078-5306-8e6b-c0bcdb9133b6.pdf).</t>
  </si>
  <si>
    <t>Y: "The organisation shall establish procedures for dealing with complaints from suppliers, customers and other parties relating to the organisation’s chain of custody." (Per PEFC International Standard PEFC ST 2002:2013 (2d ed), at 8.7.1, https://storage.googleapis.com/pefc-platform/pefc.org/media/2019-02/023fae13-c278-4104-93e0-bf48b123bc8b/5aa3f8bc-30c3-5f99-951e-e6a8f6d1d01b.pdf). 
"The standard requires that appropriate mechanisms are in place for resolving complaints and disputes relating to forest management operations, land use rights and work conditions." (Per Sustainable Forest Management - Requirements (2018), at 7.4.1, https://storage.googleapis.com/pefc-platform/pefc.org/media/2019-01/b296ddcb-5f6b-42d8-bc98-5db98f62203e/6c7c212a-c37c-59ee-a2ca-b8c91c8beb93.pdf). See also Group Forest Management and Sustainable Forest Management Standard, at 7.5, https://storage.googleapis.com/pefc-platform/pefc.org/media/2019-01/4dcd0115-1245-493f-b485-1abac79a54ef/c1bd4a22-68d9-503b-b031-9e238e57c105.pdf)</t>
  </si>
  <si>
    <t>Y: Reviewed PEFC Conformity Assessment Thailand Forest Certification System (TFCS), which shows they review complaint procedure as part of the assessment. (Per PEFC Conformity Assessment: Thailand Forest Certification System (TFCS) (March 2019), https://storage.googleapis.com/pefc-platform/pefc.org/media/2019-06/e25e16fa-3523-4f71-95bf-8f9d3b8c287a/5a770369-fb98-534a-a6c1-f7adba5132d1.pdf).</t>
  </si>
  <si>
    <t>Rainforest Alliance</t>
  </si>
  <si>
    <t>Y: Certification bodies address "complaints about a certified farm or farmer group with regards to compliance with the Rainforest Alliance certification requirements." If a complainants is dissatisfied with the response from the certification body, then can  email the Rainforest Alliance directly (Per Inquiries and Complaints page, https://www.rainforest-alliance.org/business/solutions/certification/agriculture/governance/inquiries-complaints/).</t>
  </si>
  <si>
    <t>N: "If you have already contacted the appropriate certification body about certification services, decisions, or auditors but have not gotten a response or are dissatisfied with the response you received, please email the Rainforest Alliance directly." (Per Inquiries and Complaints page, https://www.rainforest-alliance.org/business/solutions/certification/agriculture/governance/inquiries-complaints/).</t>
  </si>
  <si>
    <t>Not stated: "These inputs help inform our continued efforts to improve conditions on farms in the 40+ countries where we work" (Per Inquiries and Complaints page, https://www.rainforest-alliance.org/business/solutions/certification/agriculture/governance/inquiries-complaints/).</t>
  </si>
  <si>
    <r>
      <t>Y: "The farm management and group administrator inform workers of the right to access external complaint and grievance mechanisms, including Rainforest Alliance authorized Certification Bodies, Rainforest Alliance or local authorities." (Per Sustainable Agriculture Standard f</t>
    </r>
    <r>
      <rPr>
        <sz val="11"/>
        <color rgb="FFFF0000"/>
        <rFont val="Arial"/>
        <family val="2"/>
      </rPr>
      <t>or farms and producer groups involved in crop and cattle production v1.2 (July 2017), at 4.9, https://www.rainforest-alliance.org/business/wp-content/uploads/2017/11/03_rainforest-alliance-sustainable-agriculture-standard_en.pdf).</t>
    </r>
  </si>
  <si>
    <r>
      <t xml:space="preserve">N: The Rainforest Alliance website and complaint information is available in </t>
    </r>
    <r>
      <rPr>
        <sz val="11"/>
        <color rgb="FFFF0000"/>
        <rFont val="Arial"/>
        <family val="2"/>
      </rPr>
      <t>6</t>
    </r>
    <r>
      <rPr>
        <sz val="11"/>
        <color theme="1"/>
        <rFont val="Arial"/>
        <family val="2"/>
      </rPr>
      <t xml:space="preserve"> languages (Per "Inquiries and Complaints" page, https://www.rainforest-alliance.org/business/solutions/certification/agriculture/governance/inquiries-complaints/).</t>
    </r>
  </si>
  <si>
    <t>N: Not offered on the Inquiries and Complaints page (Per "Inquiries and Complaints" page, https://www.rainforest-alliance.org/business/solutions/certification/agriculture/governance/inquiries-complaints/).</t>
  </si>
  <si>
    <r>
      <t xml:space="preserve">Y: Email/online only </t>
    </r>
    <r>
      <rPr>
        <sz val="11"/>
        <color rgb="FFFF0000"/>
        <rFont val="Arial"/>
        <family val="2"/>
      </rPr>
      <t>(Per "Inquiries and Complaints" page, https://www.rainforest-alliance.org/business/solutions/certification/agriculture/governance/inquiries-complaints/).</t>
    </r>
  </si>
  <si>
    <t>Y: "We also ask that you send us your contact information so that we can inform you of the results of our inquiry into the matter. Your name and contact information will be kept strictly confidential." (Per "Inquiries and Complaints" page, https://www.rainforest-alliance.org/business/solutions/certification/agriculture/governance/inquiries-complaints/).</t>
  </si>
  <si>
    <t>N: Had to search "complaint" to find the Inquiries and Complaints page.</t>
  </si>
  <si>
    <t>Y: "The Rainforest Alliance welcomes feedback from all stakeholders as these inputs help inform our continued efforts to improve conditions on farms in the 40+ countries where we work." (Per "Inquiries and Complaints" page, https://www.rainforest-alliance.org/business/solutions/certification/agriculture/governance/inquiries-complaints/).</t>
  </si>
  <si>
    <t>Y: "Please provide us with the following information: a clear description of the issue; the names of the pertinent certification body, auditors, and/or certified farms or groups; the location of the farm and the crops produced, if applicable; and all supporting evidence, including documents, photographs, videos, and links to webpages." (Per "Inquiries and Complaints" page, https://www.rainforest-alliance.org/business/solutions/certification/agriculture/governance/inquiries-complaints/).</t>
  </si>
  <si>
    <t>Y: (Per "Inquiries and Complaints" page, https://www.rainforest-alliance.org/business/solutions/certification/agriculture/governance/inquiries-complaints/).</t>
  </si>
  <si>
    <t>N: (Per "Inquiries and Complaints" page, https://www.rainforest-alliance.org/business/solutions/certification/agriculture/governance/inquiries-complaints/).</t>
  </si>
  <si>
    <t>N: Not stated on the Inquiries and Complaints page. (Per "Inquiries and Complaints" page, https://www.rainforest-alliance.org/business/solutions/certification/agriculture/governance/inquiries-complaints/).</t>
  </si>
  <si>
    <t>N: Per review of the Inquiries and Complaints page.  (Per "Inquiries and Complaints" page, https://www.rainforest-alliance.org/business/solutions/certification/agriculture/governance/inquiries-complaints/).</t>
  </si>
  <si>
    <t>N: No policy or statement to this effect. (Per "Inquiries and Complaints" page, https://www.rainforest-alliance.org/business/solutions/certification/agriculture/governance/inquiries-complaints/).</t>
  </si>
  <si>
    <t>N: Information not found on the Rainforest Alliance website and was not included in the most recent annual report.</t>
  </si>
  <si>
    <t>Roundtable on Responsible Soy</t>
  </si>
  <si>
    <t>Y: The Grievance Procedure addresses complaints against RTRS members for breaches of specified RTRS Statutes, By-laws, motions approved by the General Assembly, or any other approved policies, including the RTRS Standards, Communication and use of the logo, and RTRS Code of Conduct. (Per RTRS Grievances Procedure, http://www.responsiblesoy.org/wpdm-package/rtrs-grievances-procedure-pdf/?wpdmdl=1971&amp;ind=GZubjutGcJ9JqumBCqSm-TJslZMdAwdB7WdGcy0mQa3UwdsfBcRzPoDOkd__oKovqIIrcxsg5OPX_-SGTL9K9Q&amp;lang=en).</t>
  </si>
  <si>
    <t>N: (Per RTRS Grievances Procedure, http://www.responsiblesoy.org/wpdm-package/rtrs-grievances-procedure-pdf/?wpdmdl=1971&amp;ind=GZubjutGcJ9JqumBCqSm-TJslZMdAwdB7WdGcy0mQa3UwdsfBcRzPoDOkd__oKovqIIrcxsg5OPX_-SGTL9K9Q&amp;lang=en).</t>
  </si>
  <si>
    <t>Corrective action: RTRS Grievances Procedure states in cases where “serious grounds” for termination exist, "member would be required by to take action to remedy or resolve the situation to the satisfaction of the Grievance Committee." (Per RTRS Grievances Procedure, at p.2,  http://www.responsiblesoy.org/wpdm-package/rtrs-grievances-procedure-pdf/?wpdmdl=1971&amp;ind=GZubjutGcJ9JqumBCqSm-TJslZMdAwdB7WdGcy0mQa3UwdsfBcRzPoDOkd__oKovqIIrcxsg5OPX_-SGTL9K9Q&amp;lang=en).</t>
  </si>
  <si>
    <t>N: Per Standard for Responsible Soy Production v3.1 (June 2017), http://www.responsiblesoy.org/wpdm-package/rtrs-standard-responsible-soy-production-v3-1/?wpdmdl=12747&amp;ind=GCOPX7KbRl8CYEWy6BrqQMngQAlVG36P3N8U75rHqjsaCPu0kK6r2FDzCmBDfhAik6SieFzJ6DwbX813ZncIbBViDaNMijFp8_Wb0KQKYCWQmXvO5hbBwyBDMoT4GTsF5i2x3eX90iCnkpCbqvaZtq4YMxi-RflLGHn4EXX9Xw4NDZmJ_4akFcT_1JOxqDt9rQ966--VNqqXJDdxAbVWSw&amp;lang=en).</t>
  </si>
  <si>
    <t>Y: Complaint information  in English only. (The website is available in 3 languages but RTRS Grievances Procedure is only available in English.) (Per "Documents" page, http://www.responsiblesoy.org/docs/?lang=en (English version) and http://www.responsiblesoy.org/docs/?lang=pt (Portuguese version).</t>
  </si>
  <si>
    <t>N: Not offered on website. (http://www.responsiblesoy.org/?lang=en). Not required by procedures. (Per RTRS Grievances Procedure, http://www.responsiblesoy.org/wpdm-package/rtrs-grievances-procedure-pdf/?wpdmdl=1971&amp;ind=GZubjutGcJ9JqumBCqSm-TJslZMdAwdB7WdGcy0mQa3UwdsfBcRzPoDOkd__oKovqIIrcxsg5OPX_-SGTL9K9Q&amp;lang=en).</t>
  </si>
  <si>
    <t>Y: Email/online only. Contact info given. (Per RTRS Grievances Procedure, at p.2,  http://www.responsiblesoy.org/wpdm-package/rtrs-grievances-procedure-pdf/?wpdmdl=1971&amp;ind=GZubjutGcJ9JqumBCqSm-TJslZMdAwdB7WdGcy0mQa3UwdsfBcRzPoDOkd__oKovqIIrcxsg5OPX_-SGTL9K9Q&amp;lang=en).</t>
  </si>
  <si>
    <t>N: No policy or statement to this effect in the RTRS Grievances Procedure or online. (Per RTRS Grievances Procedure, http://www.responsiblesoy.org/wpdm-package/rtrs-grievances-procedure-pdf/?wpdmdl=1971&amp;ind=GZubjutGcJ9JqumBCqSm-TJslZMdAwdB7WdGcy0mQa3UwdsfBcRzPoDOkd__oKovqIIrcxsg5OPX_-SGTL9K9Q&amp;lang=en).</t>
  </si>
  <si>
    <t>N: Procedure was located under the "Documents" tab, http://www.responsiblesoy.org/docs/?lang=en.</t>
  </si>
  <si>
    <t>Y: The RTRS Grievances Procedure refers to "any potential complainant." (Per RTRS Grievances Procedure, http://www.responsiblesoy.org/wpdm-package/rtrs-grievances-procedure-pdf/?wpdmdl=1971&amp;ind=GZubjutGcJ9JqumBCqSm-TJslZMdAwdB7WdGcy0mQa3UwdsfBcRzPoDOkd__oKovqIIrcxsg5OPX_-SGTL9K9Q&amp;lang=en).</t>
  </si>
  <si>
    <t>Y: (Per RTRS Grievances Procedure, at "Raising a Case," http://www.responsiblesoy.org/wpdm-package/rtrs-grievances-procedure-pdf/?wpdmdl=1971&amp;ind=GZubjutGcJ9JqumBCqSm-TJslZMdAwdB7WdGcy0mQa3UwdsfBcRzPoDOkd__oKovqIIrcxsg5OPX_-SGTL9K9Q&amp;lang=en).</t>
  </si>
  <si>
    <t>N: Only in RTRS Grievances Procedure PDF, which is found under the "Documents" tab online.</t>
  </si>
  <si>
    <t>N: No policy or statement to this effect in the RTRS Grievances Procedure. (Per RTRS Grievances Procedure, http://www.responsiblesoy.org/wpdm-package/rtrs-grievances-procedure-pdf/?wpdmdl=1971&amp;ind=GZubjutGcJ9JqumBCqSm-TJslZMdAwdB7WdGcy0mQa3UwdsfBcRzPoDOkd__oKovqIIrcxsg5OPX_-SGTL9K9Q&amp;lang=en).</t>
  </si>
  <si>
    <t>N: The RTRS Grievances Procedure flow chart states, "RTRS statement released to position on case" with no explanation of what this means. (Per RTRS Grievances Procedure, http://www.responsiblesoy.org/wpdm-package/rtrs-grievances-procedure-pdf/?wpdmdl=1971&amp;ind=GZubjutGcJ9JqumBCqSm-TJslZMdAwdB7WdGcy0mQa3UwdsfBcRzPoDOkd__oKovqIIrcxsg5OPX_-SGTL9K9Q&amp;lang=en).</t>
  </si>
  <si>
    <t>N: No policy or statement to this effect. (Per RTRS Grievances Procedure, http://www.responsiblesoy.org/wpdm-package/rtrs-grievances-procedure-pdf/?wpdmdl=1971&amp;ind=GZubjutGcJ9JqumBCqSm-TJslZMdAwdB7WdGcy0mQa3UwdsfBcRzPoDOkd__oKovqIIrcxsg5OPX_-SGTL9K9Q&amp;lang=en).</t>
  </si>
  <si>
    <t>N: Information not found on the Roundtable for Responsible Soy website and was not included in the most recent annual report.</t>
  </si>
  <si>
    <t>Roundtable on Sustainable Biomaterials</t>
  </si>
  <si>
    <t>Y: Eligible parties may present a grievance to the Certification Body alleging a breach of Standards by a Participating Operator or to the RSB Secretariat alleging that an RSB Member has failed to comply with its membership requirements. Eligible parties include employees of Participating Operators and third parties with a material interest in the activities of the RSB, Certified Participating Operators, Accredited Certification Bodies, and Accreditation Bodies, including community groups, NGOs, trade unions and competent national or regional authorities. (Per RSB Grievance Procedure RSB-PRO-65-001, v3.1 (Aug. 30, 2016), http://rsb.org/wp-content/uploads/2017/03/RSB-PRO-65-001-vers-3.1-RSB-Grievance-Procedure.pdf).</t>
  </si>
  <si>
    <t>N: Complainants must first file with the accreditation body regarding a member's compliance with standards but the RSB Secretariat will hear a "Grievance against an RSB Member for its behavior and/or failure to comply with its membership requirements." (Per RSB Grievance Procedure RSB-PRO-65-001, v3.1 (Aug. 30, 2016), at Table 2, http://rsb.org/wp-content/uploads/2017/03/RSB-PRO-65-001-vers-3.1-RSB-Grievance-Procedure.pdf).</t>
  </si>
  <si>
    <t>Corrective action: Possible outcomes are: A subsequent audit will focus on the issue; Corrective actions are recommended; agreed to and implemented within an agreed-upon timeframe; Suspension of a certificate; Decertification of the Operator (Per RSB Grievance Procedure RSB-PRO-65-001, v3.1 (Aug. 30, 2016), at Table 3, http://rsb.org/wp-content/uploads/2017/03/RSB-PRO-65-001-vers-3.1-RSB-Grievance-Procedure.pdf).</t>
  </si>
  <si>
    <t>N: There is no requirement that members share information on the MSI grievance mechanism. Members, however, must have an operation-level grievance mechanism that is "communicated and made easily accessible to directly affected local communities." (Per RSB Principles and Criteria RSB-STD-01-001 v3.0 (Nov. 2016), at 2c.1, http://rsb.org/wp-content/uploads/2017/04/RSB-STD-01-001_Principles_and_Criteria-DIGITAL.pdf).</t>
  </si>
  <si>
    <t>Y: Complaint information  in English only, https://rsb.org/.</t>
  </si>
  <si>
    <t>N: Not offered by website. (Per https://rsb.org/). Not required by procedures. (Per RSB Grievance Procedure, RSB-PRO-65-001, v3.1 (Aug. 30, 2016), http://rsb.org/wp-content/uploads/2017/03/RSB-PRO-65-001-vers-3.1-RSB-Grievance-Procedure.pdf).</t>
  </si>
  <si>
    <t>Y: (Per RSB Grievance Procedure, RSB-PRO-65-001, v3.1 (Aug. 30, 2016), at section G, http://rsb.org/wp-content/uploads/2017/03/RSB-PRO-65-001-vers-3.1-RSB-Grievance-Procedure.pdf).</t>
  </si>
  <si>
    <t>Y: "If the party feels that they shall maintain anonymity throughout the grievance process, they shall declare this at the time of filing a formal grievance as well as explain why anonymity shall be maintained. If anonymity is requested, the organization with which the grievance is filed will consider the request and may grant anonymity, unless the organization’s internal rules prohibits anonymous submissions. If anonymity cannot be granted for any reason, the party that filed the grievance has the right to rescind the grievance."  (Per RSB Grievance Procedure, RSB-PRO-65-001, v3.1 (Aug. 30, 2016), at Section H, http://rsb.org/wp-content/uploads/2017/03/RSB-PRO-65-001-vers-3.1-RSB-Grievance-Procedure.pdf).</t>
  </si>
  <si>
    <t>N: Searched "Complaint" then got to "Working with the RSB standard" then link to procedure under "General Documents", https://rsb.org/the-rsb-standard/working-with-the-rsb-standard/ . Per feedback from RSB, on file with MSI Integrity, in September 2019, RSB added a link to "Grievances" in their main site navigation.</t>
  </si>
  <si>
    <t>Y: Eligibility includes, "Third parties with a material interest in the activities of the RSB, Certified Participating Operators, Accredited CBs, and Accreditation Bodies, including community groups, NGOs, trade unions and competent national or regional authorities (e.g. competent authorities of EU Member States)." (Per RSB Grievance Procedure, RSB-PRO-65-001, v3.1 (Aug. 30, 2016), at Section D, http://rsb.org/wp-content/uploads/2017/03/RSB-PRO-65-001-vers-3.1-RSB-Grievance-Procedure.pdf).</t>
  </si>
  <si>
    <t>Y: (Per RSB Grievance Procedure, RSB-PRO-65-001, v3.1 (Aug. 30, 2016), at Section G, http://rsb.org/wp-content/uploads/2017/03/RSB-PRO-65-001-vers-3.1-RSB-Grievance-Procedure.pdf).</t>
  </si>
  <si>
    <t xml:space="preserve">N: In Complaint Procedure PDF, which is linked to from the "Working with the RSB Standard" page on the website. </t>
  </si>
  <si>
    <t>N: (Per RSB Grievance Procedure, RSB-PRO-65-001, v3.1 (Aug. 30, 2016), at Section H, http://rsb.org/wp-content/uploads/2017/03/RSB-PRO-65-001-vers-3.1-RSB-Grievance-Procedure.pdf).</t>
  </si>
  <si>
    <t>Y: "Any personal interest in any case shall be declared and the Grievance Manger or designate shall recuse him/herself from any issue where there is a clear conflict of interest and appoint another person to act in his/her stead." (Per RSB Grievance Procedure, RSB-PRO-65-001, v3.1 (Aug. 30, 2016), at Section C, http://rsb.org/wp-content/uploads/2017/03/RSB-PRO-65-001-vers-3.1-RSB-Grievance-Procedure.pdf).</t>
  </si>
  <si>
    <t>Y: Possible outcomes include: "A subsequent audit will focus on the issue; Corrective actions are recommended, agreed to and implemented within an agreed-upon timeframe; Suspension of a certificate; Decertification of the Operator" (Per RSB Grievance Procedure, RSB-PRO-65-001, v3.1 (Aug. 30, 2016), at Table 3, http://rsb.org/wp-content/uploads/2017/03/RSB-PRO-65-001-vers-3.1-RSB-Grievance-Procedure.pdf).</t>
  </si>
  <si>
    <t>N: No policy or statement to this effect. (Per RSB Grievance Procedure, RSB-PRO-65-001, v3.1 (Aug. 30, 2016), at Section H, http://rsb.org/wp-content/uploads/2017/03/RSB-PRO-65-001-vers-3.1-RSB-Grievance-Procedure.pdf).</t>
  </si>
  <si>
    <t>N: Information not found on the Roundtable on Sustainable Biomaterials website and was not included in the most recent annual report.</t>
  </si>
  <si>
    <t>Roundtable on Sustainable Palm Oil</t>
  </si>
  <si>
    <t>Y: RSPO members and non-members, including affected communities, workers and/or other interested parties, can present complaints alleging violations of RSPO’s standards, procedures, and codes. (Per Complaints page, https://askrspo.force.com/Complaint/s/).</t>
  </si>
  <si>
    <t>N: (Per Complaints page, https://askrspo.force.com/Complaint/s/).</t>
  </si>
  <si>
    <t>Corrective action: Sanctions determined by the Complaints Panel may include urgent actions and interim measures, corrective actions, and punitive sanction (i.e. suspension or termination). (RSPO-PRO-P01-00, RSPO Complaints and Appeals Procedures v.3.0 (Nov. 2018), https://rspo.org/library/lib_files/preview/964).</t>
  </si>
  <si>
    <t xml:space="preserve">Y:  RSPO members must have whistleblower procedures (which cover contract workers, temporary workers, consultants, contractors, trainees/interns, volunteers, current and former employees)  that are highly visible and understandable, and that allow for "disclosures to regulatory or oversight agencies (including the RSPO)" if reporting at the workplace does not seem practical or possible. (Per RSPO Policy on the Protection of Human Rights Defenders, Whistleblowers, Complainants and Community Spokespersons, RSPO-POL-T08-003, v1.0, (Sept. 24, 2018), https://rspo.org/news-and-events/announcements/rspo-policy-on-human-rights-defenders-whistleblowers-complainants-and-community-spokespersons). </t>
  </si>
  <si>
    <t>N: The RSPO website is available in English and Mandarin (Per https://rspo.org/). The complaint form is available in English, Bahasa Indonesia, French and Spanish. (Per Procedures and Related Documents page, https://askrspo.force.com/Complaint/s/procedures).</t>
  </si>
  <si>
    <t>Y: "The Secretariat's responsibilities are . . . To facilitate interpretation and the translation services if required."  (RSPO-PRO-P01-00, RSPO Complaints and Appeals Procedures v.3.0 (Nov. 2018), at 3.1.6, https://rspo.org/library/lib_files/preview/964).</t>
  </si>
  <si>
    <t>Y: Complaint written only - online, mail (Per "Complaint System," page, https://askrspo.force.com/Complaint/s/); Phone hotline available for human rights defenders (Per "Human Rights Defender Hotline" page, https://rspo.org/about/contact/hrd-hotline-eng).</t>
  </si>
  <si>
    <t xml:space="preserve">Y: "Some information can be kept confidential if the complainant is fearful of any repercussions of making a complaint." Per "Complaints System" page (https://askrspo.force.com/Complaint/s/). "Where [Human Rights Defenders] request for anonymity, such requested shall be respected provided that the HRDs is able to provide" name and contact details of the complainant/HRD/victim to the RSPO Secretariat." Per RSPO Policy on the Protection of Human Rights Defenders, Whistleblowers, Complainants and Community Spokespersons, RSPO-POL-T08-003, v1.0, (Sept. 24, 2018), at 2.3, https://rspo.org/news-and-events/announcements/rspo-policy-on-human-rights-defenders-whistleblowers-complainants-and-community-spokespersons). </t>
  </si>
  <si>
    <t>Y: Link to Complaint portal and HRD hotline from home page (https://rspo.org/).</t>
  </si>
  <si>
    <t>Y: (Per "Complaints System" page, https://askrspo.force.com/Complaint/s/).</t>
  </si>
  <si>
    <t>Y: (Per Complaint form, https://rspo.secure.force.com/complaintform).</t>
  </si>
  <si>
    <t xml:space="preserve">Y: Online form accessible from Complaints System page. (Per "Complaints System" page (https://askrspo.force.com/Complaint/s/). </t>
  </si>
  <si>
    <t>Y: Complaint form includes boxes to ask for help with translation, information on the complaint system, communication with female staff or other. (Per Complaint form, https://rspo.secure.force.com/complaintform).</t>
  </si>
  <si>
    <t>Y: Complaints Panel members must declare conflicts. (Per Terms of Reference of the Complaints and Appeals Panel and Associated Declarations, RSPO-ToR-P01-004 v1.0 (Sept. 2017), at p. 3, https://www.google.com/url?client=internal-element-cse&amp;cx=016134250064127561317:etowcezxilw&amp;q=https://www.rspo.org/publications/download/e0c27510606da22&amp;sa=U&amp;ved=2ahUKEwix-uaBt_LmAhWYop4KHQeKBHoQFjAAegQIABAC&amp;usg=AOvVaw0OMVE19RpWHJqQlE20HJiJ).</t>
  </si>
  <si>
    <t>Y: (Per "Status of Complaints" page, https://askrspo.force.com/Complaint/s/casetracker).</t>
  </si>
  <si>
    <t xml:space="preserve">Y: "The Complaints Panel have the power to direct the Secretariat to specify the consequences of the Respondents failure to comply with the sanctions imposed." and "The Secretariat shall be responsible for implementing the Complaints Decision in respect of any decision to suspend or terminate the Respondent’s RSPO membership and oversee and monitor the putting into effect all corrective actions determined by the Complaints Panel." (RSPO Complaints and Appeals Procedures, RSPO-PRO-P01-00, v.3.0 (Nov. 2018), at 7.1.15.6; 12.7, https://rspo.org/library/lib_files/preview/964). </t>
  </si>
  <si>
    <t xml:space="preserve">Y: The secretariat must "Regularly review and evaluate the efficacy of the RSPO Complaints and Appeals Procedure;" (RSPO Complaints and Appeals Procedures, RSPO-PRO-P01-00, v.3.0 (Nov. 2018), at 3.1.5, https://rspo.org/library/lib_files/preview/964). </t>
  </si>
  <si>
    <t>Y: RSPO publishes statistics on the annual year-on-year number and cumulative number of complaints received and closed, as well as the nature of complaints in its Annual Impact Report. (Impact Report 2018, https://www.rspo.org/resources/archive/508).</t>
  </si>
  <si>
    <t>Social Accountability International</t>
  </si>
  <si>
    <t>Y: "Interested parties" may submit complaints "about the performance of certified facilities," which complaints "should in the first instance be raised with the certification body in question, and if they are not satisfactorily addressed, then raised directly to SAAS for review." (Per SAAS Global Procedures Guideline 304 for Making a Complaint or Appeal  (Jan. 18, 2008),  at 3.4 and 4.2, http://www.saasaccreditation.org/sites/default/files/u7/Procedure%20304%2C%20January.2008_1.pdf).</t>
  </si>
  <si>
    <t>Y: The SAI "Feedback" page on its website refers complainants to Social Accountability Accreditation Services, and complainants have to exhaust local remedies. ("Feedback" page, http://www.sa-intl.org/index.cfm?fuseaction=Page.viewPage&amp;pageId=1460&amp;parentID=1689).</t>
  </si>
  <si>
    <t>Compliance related: "The complaints shall be reviewed by designated CB staff for relevance to provisions of SA8000 and for inclusion of documented evidence of non-compliance." (Per SAAS Global Procedures Guideline 304 for Making a Complaint or Appeal  (Jan. 18, 2008),  at 7.4, http://www.saasaccreditation.org/sites/default/files/u7/Procedure%20304%2C%20January.2008_1.pdf).</t>
  </si>
  <si>
    <t>N:  Workers can lodge a complaint with the Certification Body, SAAS. "The address of that CB will be on the facility's posted SA8000 certificate, or it can be obtained from the elected worker representative and/or management-designated SA8000 representative." (Per SAAS Global Procedures Guideline 304 for Making a Complaint or Appeal  (Jan. 18, 2008),  at 7.1, http://www.saasaccreditation.org/sites/default/files/u7/Procedure%20304%2C%20January.2008_1.pdf).</t>
  </si>
  <si>
    <t>N: Complaint information  in English only, http://www.sa-intl.org/.</t>
  </si>
  <si>
    <t>N: Not offered by website. (http://www.sa-intl.org/). Not required by procedures. (Per SAAS Global Procedures Guideline 304 for Making a Complaint or Appeal  (Jan. 18, 2008), http://www.saasaccreditation.org/sites/default/files/u7/Procedure%20304%2C%20January.2008_1.pdf,).</t>
  </si>
  <si>
    <t xml:space="preserve">Y: Email, mail online submission. Verbal complaints to SAAS will not be accepted. Contact info given. (Per SAAS Global Procedures Guideline 304 for Making a Complaint or Appeal  (Jan. 18, 2008),  at 5.5, http://www.saasaccreditation.org/sites/default/files/u7/Procedure%20304%2C%20January.2008_1.pdf). </t>
  </si>
  <si>
    <t xml:space="preserve">Y: "The SA8000 worker representative shall take precautions to assure anonymity if the worker chooses not to identify himself/herself." (Per SAAS Global Procedures Guideline 304 for Making a Complaint or Appeal  (Jan. 18, 2008), at 6.2, http://www.saasaccreditation.org/sites/default/files/u7/Procedure%20304%2C%20January.2008_1.pdf). </t>
  </si>
  <si>
    <t>N: On SA8000 Certification "Feedback" page, http://www.sa-intl.org/index.cfm?fuseaction=Page.ViewPage&amp;pageId=1460.</t>
  </si>
  <si>
    <t xml:space="preserve">Y:  Allows complaints from "other interested parties."  (Per SAAS Global Procedures Guideline 304 for Making a Complaint or Appeal  (Jan. 18, 2008), at 3.3, http://www.saasaccreditation.org/sites/default/files/u7/Procedure%20304%2C%20January.2008_1.pdf). </t>
  </si>
  <si>
    <t>Y: On SAAS site, "Complaint" page, http://www.saasaccreditation.org/complaints.</t>
  </si>
  <si>
    <t>Y: (Per "Complaints and Appeals" page http://www.saasaccreditation.org/complaints,).</t>
  </si>
  <si>
    <t xml:space="preserve">N: (Per SAAS Global Procedures Guideline 304 for Making a Complaint or Appeal  (Jan. 18, 2008), http://www.saasaccreditation.org/sites/default/files/u7/Procedure%20304%2C%20January.2008_1.pdf). </t>
  </si>
  <si>
    <t xml:space="preserve">N: "The SA8000 worker representative, the worker, or any designated representative of the worker will take the complaint to the member of management responsible for SA8000 implementation." (Per SAAS Global Procedures Guideline 304 for Making a Complaint or Appeal  (Jan. 18, 2008), http://www.saasaccreditation.org/sites/default/files/u7/Procedure%20304%2C%20January.2008_1.pdf). </t>
  </si>
  <si>
    <t xml:space="preserve">Y: "Should allegations of major noncompliance. . .at a certified facility be sustained and corrective and preventive actions not be taken, SAAS staff will ensure that the certification body suspends or withdraws the facility’s certification." (Per SAAS Global Procedures Guideline 304 for Making a Complaint or Appeal  (Jan. 18, 2008), http://www.saasaccreditation.org/sites/default/files/u7/Procedure%20304%2C%20January.2008_1.pdf). </t>
  </si>
  <si>
    <t xml:space="preserve">N: No policy or statement to this effect. (Per SAAS Global Procedures Guideline 304 for Making a Complaint or Appeal  (Jan. 18, 2008), http://www.saasaccreditation.org/sites/default/files/u7/Procedure%20304%2C%20January.2008_1.pdf). </t>
  </si>
  <si>
    <t xml:space="preserve">N: Information not found on the SAI website, no annual report available. </t>
  </si>
  <si>
    <t>Sustainable Forestry Initiative</t>
  </si>
  <si>
    <t>Y: "Individuals or organizations" may submit a "complaint regarding the validity of a certification," challenging "the audit findings and the decision to grant the certification, or events that have happened since the last audit that question the maintenance of the certification." In addition, "any party" may submit complaints regarding violation of the ILO core conventions or on-product label use. (Per SFI 2015-2019 Standards and Rules, (Jan. 2015), at Section 11, Public Inquiries and Official Complaints, https://www.sfiprogram.org/wp-content/uploads/Pages-from-2015_2019StandardsandRules_FINAL_web_Section11.pdf).</t>
  </si>
  <si>
    <t>N: Complainants must complain to the SFI participant first, then to the accreditation body, and then to the "SFI Implementation Committee Inconsistent Practices Program"  or the SFI ILO Task Force, or the SFI Office of Label Use and Licensing, depending on the type of complaint. (Per SFI 2015-2019 Standards and Rules, (Jan. 2015), at Section 11, Public Inquiries and Official Complaints, https://www.sfiprogram.org/wp-content/uploads/Pages-from-2015_2019StandardsandRules_FINAL_web_Section11.pdf).</t>
  </si>
  <si>
    <t>Corrective action: "If the certification body finds a sound basis for the official complaint then it would require the Program Participant to take corrective action to address the complaint and advise the complainant accordingly." (Per SFI 2015-2019 Standards and Rules, (Jan. 2015), at Section 11, Public Inquiries and Official Complaints, https://www.sfiprogram.org/wp-content/uploads/Pages-from-2015_2019StandardsandRules_FINAL_web_Section11.pdf).</t>
  </si>
  <si>
    <t>N: Requires that participants accept complaints, but not that they publicize where and how to make a complaint. (Per SFI 2015-2019 Standards and Rules, (Jan. 2015), at Section 11, Public Inquiries and Official Complaints, https://www.sfiprogram.org/wp-content/uploads/Pages-from-2015_2019StandardsandRules_FINAL_web_Section11.pdf).</t>
  </si>
  <si>
    <t>Y: Complaint information  in English only, https://www.sfiprogram.org/.</t>
  </si>
  <si>
    <t>N: Not offered by website (Per https://www.sfiprogram.org/). Not required by procedures. (Per SFI 2015-2019 Standards and Rules, (Jan. 2015), at Section 11, Public Inquiries and Official Complaints, https://www.sfiprogram.org/wp-content/uploads/Pages-from-2015_2019StandardsandRules_FINAL_web_Section11.pdf).</t>
  </si>
  <si>
    <t>Y: Written only, must be directed to the SFI certification program participant, no address provided. (Per SFI 2015-2019 Standards and Rules, (Jan. 2015), at Section 11, p.3, Public Inquiries and Official Complaints, https://www.sfiprogram.org/wp-content/uploads/Pages-from-2015_2019StandardsandRules_FINAL_web_Section11.pdf).</t>
  </si>
  <si>
    <t>N: Complainants must complain to the SFI participant first. (Per SFI 2015-2019 Standards and Rules, (Jan. 2015), at Section 11, Public Inquiries and Official Complaints, https://www.sfiprogram.org/wp-content/uploads/Pages-from-2015_2019StandardsandRules_FINAL_web_Section11.pdf).</t>
  </si>
  <si>
    <t>Y: Under  "SFI Standards" in main navigation with dropdown to "Complaints," https://www.sfiprogram.org/.</t>
  </si>
  <si>
    <t>Y: "Individuals or organizations" may submit a "complaint regarding the validity of a certification," challenging "the audit findings and the decision to grant the certification, or events that have happened since the last audit that question the maintenance of the certification." In addition, "any party" may submit complaints regarding violation of the ILO core conventions or on-product label use. (Per SFI 2015-2019 Standards and Rules, (Jan. 2015), at Section 11, Public Inquiries and Official Complaints, at subsection 2, https://www.sfiprogram.org/wp-content/uploads/Pages-from-2015_2019StandardsandRules_FINAL_web_Section11.pdf).</t>
  </si>
  <si>
    <t>N: The complainant is directed to "outline concerns" or provide "sufficient detail" with no other guidance.  (Per SFI 2015-2019 Standards and Rules, (Jan. 2015), at Section 11, Public Inquiries and Official Complaints, https://www.sfiprogram.org/wp-content/uploads/Pages-from-2015_2019StandardsandRules_FINAL_web_Section11.pdf).</t>
  </si>
  <si>
    <t>N: (Per SFI 2015-2019 Standards and Rules, (Jan. 2015), at Section 11, Public Inquiries and Official Complaints, https://www.sfiprogram.org/wp-content/uploads/Pages-from-2015_2019StandardsandRules_FINAL_web_Section11.pdf).</t>
  </si>
  <si>
    <t>Y: Complaints regarding certification must first go to the certification body, which must have a conflict of interest policy under ISO 17021. Complaints regarding violations of ILO Core conventions must go to the Board, which has a conflict of interest policy in its by-laws.  Complaints regarding label use go to the Office of Label Use and Licensing, an administrative body within SFI. (Per SFI 2015-2019 Standards and Rules, (Jan. 2015), at Section 11, Public Inquiries and Official Complaints, https://www.sfiprogram.org/wp-content/uploads/Pages-from-2015_2019StandardsandRules_FINAL_web_Section11.pdf).</t>
  </si>
  <si>
    <t>N: For certification complaints, "If the certification body finds a sound basis for the official complaint then it would require the Program Participant to take corrective action." For complaints regarding ILO core convention violations, the Board may indicate "required actions." For complaints regarding on-product label use, the SFI Office of Label Use and Licensing may "find that corrective actions are necessary. "None of these state what happens if corrective actions not taken. (Per SFI 2015-2019 Standards and Rules, (Jan. 2015), at Section 11, Public Inquiries and Official Complaints, https://www.sfiprogram.org/wp-content/uploads/Pages-from-2015_2019StandardsandRules_FINAL_web_Section11.pdf).</t>
  </si>
  <si>
    <t>N: No policy or statement to this effect. (Per SFI 2015-2019 Standards and Rules, (Jan. 2015), at Section 11, Public Inquiries and Official Complaints, https://www.sfiprogram.org/wp-content/uploads/Pages-from-2015_2019StandardsandRules_FINAL_web_Section11.pdf).</t>
  </si>
  <si>
    <t>N: Information not found on the SFI website and was not included in the most recent annual report.</t>
  </si>
  <si>
    <t>UN Global Compact</t>
  </si>
  <si>
    <t>Y: Per Integrity Measures (June 2016), at section 4, https://www.unglobalcompact.org/docs/about_the_gc/Integrity_measures/Integrity_Measures_Note_EN.pdf).</t>
  </si>
  <si>
    <t>N: (Per Integrity Measures (June 2016), https://www.unglobalcompact.org/docs/about_the_gc/Integrity_measures/Integrity_Measures_Note_EN.pdf).</t>
  </si>
  <si>
    <t>Compliance related: "As a last resort, after consultation with the Global Compact Board, in cases where the alleged abuse is admitted by an authorized company representative or is the
subject of a finding of guilt by a competent court of other body, and meets the criteria in the FAQs of a systematic or egregious abuse, delist the company from the UN Global Compact." (Per Integrity Measures (June 2016), at section 4, https://www.unglobalcompact.org/docs/about_the_gc/Integrity_measures/Integrity_Measures_Note_EN.pdf).</t>
  </si>
  <si>
    <t>N: Per "What's the Commitment" page, https://www.unglobalcompact.org/participation/join/commitment).</t>
  </si>
  <si>
    <t>N: Integrity Measures document available in 8 languages. ("Global Compact Integrity Measures Policy &amp; FAQ" page, https://www.unglobalcompact.org/library/1831).</t>
  </si>
  <si>
    <t>N: Not offered on "Global Compact Integrity Measures Policy &amp; FAQ" page, https://www.unglobalcompact.org/library/1831). Not required by procedures. (Per Integrity Measures (June 2016), https://www.unglobalcompact.org/docs/about_the_gc/Integrity_measures/Integrity_Measures_Note_EN.pdf).</t>
  </si>
  <si>
    <t>Y: Integrity Measures refer to raising a matter "in writing to the Global Compact Office." (Per Integrity Measures (June 2016), https://www.unglobalcompact.org/docs/about_the_gc/Integrity_measures/Integrity_Measures_Note_EN.pdf).</t>
  </si>
  <si>
    <t>N: No reference to anonymity online or in procedures. (Per "Global Compact Integrity Measures Policy &amp; FAQ" page, https://www.unglobalcompact.org/library/1831; Integrity Measures (June 2016), at section 4, https://www.unglobalcompact.org/docs/about_the_gc/Integrity_measures/Integrity_Measures_Note_EN.pdf).</t>
  </si>
  <si>
    <t>N: Did not find on Global Compact website, found through listing in third party publication.</t>
  </si>
  <si>
    <t>Y: Refers to matters "raised by third parties." (Per Integrity Measures (June 2016), https://www.unglobalcompact.org/docs/about_the_gc/Integrity_measures/Integrity_Measures_Note_EN.pdf).</t>
  </si>
  <si>
    <t>Y: "As a last resort, after consultation with the Global Compact Board, in cases where the alleged abuse is admitted by an authorized company representative or is the subject of a finding of guilt by a competent court of other body, and meets the criteria in the FAQs of a systematic or egregious abuse, delist the company from the UN Global Compact."  (Per Integrity Measures (June 2016), at section 4, https://www.unglobalcompact.org/docs/about_the_gc/Integrity_measures/Integrity_Measures_Note_EN.pdf).</t>
  </si>
  <si>
    <t>N: No policy or statement to this effect. (Per Integrity Measures (June 2016), https://www.unglobalcompact.org/docs/about_the_gc/Integrity_measures/Integrity_Measures_Note_EN.pdf).</t>
  </si>
  <si>
    <t>N: Information not found on the Global Compact website and was not included in the most recent annual report.</t>
  </si>
  <si>
    <t xml:space="preserve">UTZ </t>
  </si>
  <si>
    <t>Y: The Grievance Procedure "is open to anyone who has a grievance against a member (producer or supply chain actor) a certification body (CB), or against UTZ. The grievance must be about compliance with UTZ’s policies and procedures." (Per UTZ Grievance Procedure (July 2017), https://utz.org/wp-content/uploads/2017/07/UTZ-Grievance-Procedure-July-2017.pdf).</t>
  </si>
  <si>
    <t>N: "A stakeholder who has concerns about a CB should first contact the CB directly to try and solve the matter in an informal way. If this does not work, the CB’s complaint or grievance mechanism procedure should be followed. If still the concerns are not resolved, the stakeholder can file a grievance through the UTZ Grievance Procedure.” (Per UTZ Grievance Procedure (July 2017), at Principle II, https://utz.org/wp-content/uploads/2017/07/UTZ-Grievance-Procedure-July-2017.pdf).</t>
  </si>
  <si>
    <t>Corrective action: Grievance procedure says the decision will state "any follow up measures to be taken" and that no claims for financial compensation are accepted (Per UTZ Grievance Procedure (July 2017), https://utz.org/wp-content/uploads/2017/07/UTZ-Grievance-Procedure-July-2017.pdf).</t>
  </si>
  <si>
    <t>N: (Per Code of Conduct for Individual and Multi-site Certification v.1.1 (2015), https://utz.org/?attachment_id=3621; Code of Conduct for Group and Multi-group Certification v. 1.1 (2015), https://utz.org/?attachment_id=3622).</t>
  </si>
  <si>
    <t xml:space="preserve">N: The UTZ website and procedure documents are available in multiple languages, https://utz.org/. </t>
  </si>
  <si>
    <t>N: Not offered by website. (Per https://utz.org/). Not required by procedures. (Per UTZ Grievance Procedure (July 2017), https://utz.org/wp-content/uploads/2017/07/UTZ-Grievance-Procedure-July-2017.pdf).</t>
  </si>
  <si>
    <t>Y: Email/online only. (Per UTZ Grievance Procedure (July 2017), at p.1, https://utz.org/wp-content/uploads/2017/07/UTZ-Grievance-Procedure-July-2017.pdf).</t>
  </si>
  <si>
    <t>N: Online form requires name/organization ("Feedback and Grievances" page, https://utz.org/who-we-are/contact/feedback-and-grievances/). The grievance procedure states, "Grievance submitters shall always disclose their identity to UTZ. In exceptional circumstances, UTZ will consider requests by grievance submitters who wish to remain anonymous to the parties to the grievance and shall protect their privacy and identity to the maximum extent possible, while recognizing that the identity of the submitter of the grievance might be obvious depending on the circumstances."  (Per UTZ Grievance Procedure (July 2017), https://utz.org/wp-content/uploads/2017/07/UTZ-Grievance-Procedure-July-2017.pdf).</t>
  </si>
  <si>
    <t>Y: Found on "Contact" page, https://utz.org/who-we-are/contact/.</t>
  </si>
  <si>
    <t>Y: "The procedure is open to anyone who has a grievance against a member (producer or supply chain actor) a certification body (CB), or against UTZ." (Per UTZ Grievance Procedure (July 2017), at p.1, https://utz.org/wp-content/uploads/2017/07/UTZ-Grievance-Procedure-July-2017.pdf).</t>
  </si>
  <si>
    <t>Y: (Per online form on "Feedback and Grievances" page, https://utz.org/who-we-are/contact/feedback-and-grievances/#undefined).</t>
  </si>
  <si>
    <t>N: (Per UTZ Grievance Procedure (July 2017), https://utz.org/wp-content/uploads/2017/07/UTZ-Grievance-Procedure-July-2017.pdf).</t>
  </si>
  <si>
    <t>Y: "A person making a decision should declare any personal interest he or she may have in the proceedings, should be unbiased and acting in good faith."; "The grievance manager has appropriate contextual knowledge to handle the case, and is, as much as possible, impartial and free of any conflict of interest in relation to the grievance and the parties involved." (Per UTZ Grievance Procedure (July 2017), at p.1-2, https://utz.org/wp-content/uploads/2017/07/UTZ-Grievance-Procedure-July-2017.pdf).</t>
  </si>
  <si>
    <t>Y: "After a grievance is resolved, learnings are documented and shared with relevant parties within UTZ to facilitate continuous improvement of the assurance system, and to prevent re occurrence of the grievance." (Per UTZ Grievance Procedure (July 2017), https://utz.org/wp-content/uploads/2017/07/UTZ-Grievance-Procedure-July-2017.pdf).</t>
  </si>
  <si>
    <t>N: Information not found on the UTZ website and was not included in the most recent annual report.</t>
  </si>
  <si>
    <t xml:space="preserve">Voluntary Principles on Security and Human Rights </t>
  </si>
  <si>
    <t>Y: "Pursuant to their participation in the Voluntary Principles Initiative, Participants may raise concerns in good faith regarding another Participant’s sustained lack of efforts to implement or assist in implementing the Voluntary Principles" (Per Governance Rules, Appendix 2 - Participation Criteria, https://docs.wixstatic.com/ugd/f623ce_93c28e77850f4213b7fd4d44d4af0aaf.pdf).</t>
  </si>
  <si>
    <t>N: (Per Governance Rules, https://docs.wixstatic.com/ugd/f623ce_93c28e77850f4213b7fd4d44d4af0aaf.pdf).</t>
  </si>
  <si>
    <t xml:space="preserve">Corrective action: Parties are expected to comply with commitments made during formal consultation process. The Steering Committee monitors compliance. If the matter is referred to the Plenary, the Plenary may, among other things, expel the participant or declare the participant inactive until it complies with the Plenary's identified actions. (Per Governance Rules, at p. 41-43, https://docs.wixstatic.com/ugd/f623ce_93c28e77850f4213b7fd4d44d4af0aaf.pdf). </t>
  </si>
  <si>
    <t xml:space="preserve">N: (Per Governance Rules, https://docs.wixstatic.com/ugd/f623ce_93c28e77850f4213b7fd4d44d4af0aaf.pdf). </t>
  </si>
  <si>
    <t>Y: Complaint information  in English only, https://www.voluntaryprinciples.org/.</t>
  </si>
  <si>
    <t xml:space="preserve">N: Not offered by website. (Per https://www.voluntaryprinciples.org/). Not required by procedures. (Per Governance Rules, https://docs.wixstatic.com/ugd/f623ce_93c28e77850f4213b7fd4d44d4af0aaf.pdf). </t>
  </si>
  <si>
    <t xml:space="preserve">Y: "A written statement of the concerns should be submitted to the Steering Committee through the Secretariat." No information on the method of transmission is provided. (Per Governance Rules, at p. 39, https://docs.wixstatic.com/ugd/f623ce_93c28e77850f4213b7fd4d44d4af0aaf.pdf). </t>
  </si>
  <si>
    <t xml:space="preserve">N: No provision addresses anonymity. Procedure states, "If dialogue conducted directly and in good faith between Participants fails to result in an acceptable resolution, a Participant may submit its concerns to the Steering Committee." (Per Governance Rules, at p. 39, https://docs.wixstatic.com/ugd/f623ce_93c28e77850f4213b7fd4d44d4af0aaf.pdf). </t>
  </si>
  <si>
    <t>N: Complaint procedure is in the Governance Rules. The website menu and navigation do not mention a complaint procedure.</t>
  </si>
  <si>
    <t xml:space="preserve">N: "Participants may raise concerns in good faith regarding another Participant’s sustained lack of efforts to implement or assist in implementing the Voluntary Principles" and "Participant may submit its concerns to the Steering Committee." (Per Governance Rules, at p. 38-39, https://docs.wixstatic.com/ugd/f623ce_93c28e77850f4213b7fd4d44d4af0aaf.pdf). </t>
  </si>
  <si>
    <t xml:space="preserve">Y: "At its discretion, the Steering Committee may choose to invite representatives of the Participants involved in the grievance process to participate in a Steering Committee meeting for the purposes of clarifying Participants’ concerns and/or ensuring that those concerns are based on reliable information and raised in good faith. The Participants are not to otherwise participate in decisions by the Steering Committee regarding appropriate actions under this grievance process." (Per Governance Rules, at p.39, https://docs.wixstatic.com/ugd/f623ce_93c28e77850f4213b7fd4d44d4af0aaf.pdf). </t>
  </si>
  <si>
    <t xml:space="preserve">Y: "If the Steering Committee determines that a Participant has materially failed to implement the identified actions over a reasonable time period, the Plenary may declare the Participant inactive at an Annual or Extraordinary Plenary Meeting." (Per Governance Rules, at p. 42, https://docs.wixstatic.com/ugd/f623ce_93c28e77850f4213b7fd4d44d4af0aaf.pdf). </t>
  </si>
  <si>
    <t xml:space="preserve">N: No policy or statement to this effect. (Per Governance Rules, https://docs.wixstatic.com/ugd/f623ce_93c28e77850f4213b7fd4d44d4af0aaf.pdf). </t>
  </si>
  <si>
    <t>N: Information not found on the Voluntary Principles website and no annual report available.</t>
  </si>
  <si>
    <t xml:space="preserve">Worldwide Responsible Accredited Production  </t>
  </si>
  <si>
    <t>N: Email address provided for "Compliance Assurance/Complaints" on the Contact Us page, but no formal  procedures provided online. (Per "Contact Wrap," http://www.wrapcompliance.org/en/contact-wrap-).</t>
  </si>
  <si>
    <t>Y: Pre-Audit Self-Assessment asks if there is a grievance mechanism, if it is known to all workers, and for numbers demonstrating it is being used. (Per Pre-Audit Self-Assessment (Jan. 2019), http://wrapcompliance.org/upload/Documents/documents/2019-01%20WRAP%20Pre-Audit%20Self-Assessment%20English%20Fillable%20PROTECTED.docx).</t>
  </si>
  <si>
    <t>Y: Self-assessment is provided to auditor and WRAP, WRAP reviews certification recommendations (per Certification Program web page: http://wrapcompliance.org/en/certification#resources).</t>
  </si>
  <si>
    <t>TOTAL YES</t>
  </si>
  <si>
    <t>See below</t>
  </si>
  <si>
    <t>TOTAL  NO</t>
  </si>
  <si>
    <t>TOTAL N/A</t>
  </si>
  <si>
    <t>Number of MSIs where outcome of the process is compliance related</t>
  </si>
  <si>
    <t>Number of MSIs where outcome of the process is corrective action</t>
  </si>
  <si>
    <t>Number of MSIS where the outcome of the process is not stated</t>
  </si>
  <si>
    <t>Number of  MSIs where the complainant has specific input on the outcome</t>
  </si>
  <si>
    <t>Mission Statement (or, in absence of  mission statement, other language identifying the MSI's purpose)</t>
  </si>
  <si>
    <t>"We facilitate the empowerment of artisanal and small-scale miners, their organization and the adoption of good practices, promoting favorable environments for the inclusion of artisanal and small-scale miners in the formal economy. We create voluntary standard systems for production and trade and support the creation of responsible supply chains." (Per "About the Alliance for Responsible Mining," http://www.responsiblemines.org/en/who-we-are/history-2/).</t>
  </si>
  <si>
    <t>"Our vision is a water-secure world that enables people, cultures, business and nature to prosper, now and in the future. To achieve this, our mission is to: Ignite and nurture global and local leadership in credible water stewardship that recognizes and secures the social, cultural, environmental and economic value of freshwater." (Per "About the Alliance for Water Stewardship," https://a4ws.org/about/).</t>
  </si>
  <si>
    <t>"The Better Biomass certificate is used by organizations to demonstrate that the biomass they produce, process, trade or use meets well established international sustainability criteria." (Per "About Us," http://www.betterbiomass.com/en/about-us/).</t>
  </si>
  <si>
    <t>"The Better Cotton Initiative exists to make global cotton production better for the people who produce it, better for the environment it grows in and better for the sector’s future. BCI aims to transform cotton production worldwide by developing Better Cotton as a sustainable mainstream commodity. To achieve this mission, BCI works with a diverse range of stakeholders across the cotton supply chain to promote measurable and continuing improvements for the environment, farming communities and the economies of cotton-producing areas. Our four specific aims: Reduce the environmental impact of cotton production; Improve livelihoods and economic development in cotton producing areas; Improve commitment to and flow of Better Cotton throughout supply chain; Ensure the credibility and sustainability of the Better Cotton Initiative." (Per "About Us," https://bettercotton.org/about-bci/).</t>
  </si>
  <si>
    <t>"Our mission is to ensure that responsible sugarcane production creates lasting value for the people, communities, businesses, economies and eco-systems in all cane-growing origins." (Per  "About Bonsucro," http://www.bonsucro.com/what-is-bonsucro/).</t>
  </si>
  <si>
    <t>"The Diamond Development Initiative works to effect systemic change within the artisanal and small-scale mining sector by convening all interested parties in processes and projects that help turn precious stones and minerals into a source of sustainable community development. DDI’s work complements regulatory efforts to favour positive socioeconomic outcomes for miners and their families in developing countries." (Per "Who We Are," http://ddiglobal.org/who-we-are-overview/).</t>
  </si>
  <si>
    <t>"We bring together growers, farmworkers, retailers and consumers to transform agriculture and improve the lives of farmworkers." (Per "About EFI," https://equitablefood.org/about-efi/).</t>
  </si>
  <si>
    <t>"Our mission is to protect people and the environment by ensuring that energy development is conducted under the highest social and environmental standards." (Per "Overview," https://www.equitableorigin.org/about-us/overview/).</t>
  </si>
  <si>
    <t>"ETI exists to improve working conditions in global supply chains by developing effective approaches to implementing the ETI Base Code of labour practice." (Per "Why We Exist," https://www.ethicaltrade.org/about-eti/why-we-exist).</t>
  </si>
  <si>
    <t xml:space="preserve">Extractive Industries Transparency Initiative </t>
  </si>
  <si>
    <t>"The objective of the EITI Association is to make the EITI Principles and the EITI Requirements the internationally accepted standard for transparency in the oil, gas and mining sectors, recognising that strengthened transparency of natural resource revenues can reduce corruption, and the revenue from extractive industries can transform economies, reduce poverty, and raise the living standards of entire populations in resource-rich countries." (Per The EITI Standard 2019 (June 17, 2019), https://eiti.org/sites/default/files/documents/eiti_standard2019_a4_en.pdf).</t>
  </si>
  <si>
    <t>"The mission of the Fair Labor Association is to combine the efforts of business, civil society organizations, and colleges and universities to promote and protect workers’ rights and to improve working conditions globally through adherence to international standards." (Per "Mission and Charter," http://www.fairlabor.org/our-work/mission-charter).</t>
  </si>
  <si>
    <t>"Fair Stone is an international social and environmental standard for the natural stone industry. Its objective is to improve the working conditions in quarries and factories of emerging economies and to satisfy the demand of customers, media and civil society for decent conditions of global production and purchasing." (Per Agreement of Cooperation for Fair Stone Suppliers (February 2015), http://fairstone.org/wp-content/uploads/sites/2/2013/02/Supplier-Agreement.pdf).</t>
  </si>
  <si>
    <t xml:space="preserve">The Fair Wear Foundation (FWF) works with companies "step-by-step to improve conditions in their supply chains...FWF restricts its focus to those phases of production where sewing is the main manufacturing process. These are among the most labour-intensive phases of the production process. It is also the stage of production where many labour problems are found, and where effective remedies can positively impact the lives of millions of workers."  (Per "FWF's Approach," https://www.fairwear.org/about/fwfs-approach/).  
Per FWF feedback form, on file with MSI Integrity, as of October 2019, the new version is "At Fair Wear Foundation, we know there’s a better way to make clothes. Our goal is to push the garment industry towards the new normal: a world where fashion is fair for the people who make our clothes. We’ve joined forces with brands and other industry influencers to support garment workers in realising their rights to safe, dignified, properly paid employment. Together we are reshaping the industry." </t>
  </si>
  <si>
    <t>"Our mission is to connect disadvantaged producers and consumers, promote fairer trading conditions and empower producers to combat poverty, strengthen their position and take more control over their lives." (Per "Our Vision and Mission," https://www.fairtrade.net/about-fairtrade/our-vision.html).  Per feedback from Fairtrade International, on file with MSI Integrity, the updated website has mission statement here: https://www.fairtrade.net/about/mission).</t>
  </si>
  <si>
    <t>"Florverde Sustainable Flowers is an independent social and environmental standard for the flower sector that is backed by a strong team of agronomists, social workers and other professionals. This team is responsible for reviewing and updating the standard under the guidance of an advisory council made up of flower growers, agronomists, non-governmental organizations (NGOs), and government officials." (Per "Who We Are?," https://florverde.org/about-us).</t>
  </si>
  <si>
    <t xml:space="preserve">"Food Alliance works at the juncture of science, business and values to define and promote sustainability in agriculture and the food industry, and to ensure safe and fair working conditions, humane treatment of animals, and careful stewardship of ecosystems." (Per "About Us," http://foodalliance.org/about-us/). </t>
  </si>
  <si>
    <t>"The Forest Stewardship Council mission is to promote environmentally sound, socially beneficial and economically prosperous management of the world's forests." (Per "Mission and Vision," https://us.fsc.org/en-us/what-we-do/mission-and-vision,).</t>
  </si>
  <si>
    <t>"The mission of the GCP is to be the leading multi-stakeholder sustainable coffee platform, guiding the sector towards mainstream sustainability in a non-competitive arena where all relevant stakeholders are given the  opportunity to participate. Core functions of the GCP are paid by all members through the membership fees." (Per "GCP Membership Categories and Fees," https://www.globalcoffeeplatform.org/resources/gcp-membership-categories-and-fees).</t>
  </si>
  <si>
    <t>"The mission of the Global Network Initiative is to protect and advance freedom of expression and privacy in the ICT industry by setting a global standard for responsible company decision making and by being a leading voice for freedom of expression and privacy rights." (Per "Our Mission," https://globalnetworkinitiative.org/team/our-mission/ ). Per feedback from GNI, on file with MSI Integrity, GNI has since updated its mission statement to read: "The mission of the Global Network Initiative is to protect and advance freedom of expression and privacy rights in the ICT industry by setting a global standard for responsible company decision making and serving as a multistakeholder voice in the face of government restrictions and demands."</t>
  </si>
  <si>
    <t>"Our Mission is to empower decisions that create social, environmental and economic benefits for everyone." (Per "About GRI," https://www.globalreporting.org/information/about-gri/Pages/default.aspx).</t>
  </si>
  <si>
    <t>"To be an agent of change in the world of sustainable travel and tourism by fostering the increased knowledge, understanding, adoption and demand for sustainable tourism practices." (Per "GSTC Strategic Plan," https://www.gstcouncil.org/about/gstc-business-plan/).</t>
  </si>
  <si>
    <t>"GoodWeave works to end child labor in global supply chains, from the producer’s hands to the consumer’s." (Per "About GoodWeave," https://goodweave.org/about/).</t>
  </si>
  <si>
    <t xml:space="preserve">"The Hydropower Sustainability Assessment Protocol is a tool that promotes and guides more sustainable hydropower projects...The HSAP offers a way to assess the performance of a hydropower project across more than 20 sustainability topics." (Per "Hydropower Sustainability Assessment Protocol (HSAP), http://www.hydrosustainability.org/Protocol/Protocol.aspx)." </t>
  </si>
  <si>
    <t>"Our program focuses on social sustainability issues which impact well-being of workers involved in toy manufacture globally. Our requirements incorporate best practice and are reviewed on an ongoing basis to reflect the needs of all stakeholders in the toy industry supply chain." (Per "Our Program," https://www.ethicaltoyprogram.org/en/our-program/).</t>
  </si>
  <si>
    <t>"Disclose, validate and interpret infrastructure data to empower stakeholders to hold decision-makers to account." (Per "Our Mission and Vision," http://infrastructuretransparency.org/about-us/our-mission-and-vision/).</t>
  </si>
  <si>
    <t>"Our mission is to protect people and the environment directly affected by mining. We do this by creating financial value for mines independently verified to achieve best practices, and share this value with the businesses that purchase material from these mines." (Per "About Us," https://responsiblemining.net/about/about-us/).</t>
  </si>
  <si>
    <t>"The International Code of Conduct for Private Security Service Providers (the Code) is the fruit of a multi-stakeholder initiative launched by Switzerland, with the over-arching objectives to articulate human rights responsibilities of private security companies (PSCs), and to set out international principles and standards for the responsible provision of private security services, particularly when operating in complex environments." (Per "History," https://www.icoca.ch/en/history).</t>
  </si>
  <si>
    <t>"Contributing to the implementation of environmentally, socially and economically sustainable production and use of all kinds of biomass in global supply chains. Our way: Implementing social and ecological sustainability criteria; Monitoring deforestation-free supply chains; Avoiding conversion of biodiverse grassland; Calculating and reducing GHG emissions; Establishing traceability in global supply chains." (Per "ISCC’s objectives," https://www.iscc-system.org/about/objectives/).</t>
  </si>
  <si>
    <t>"Our mission is to use our ecolabel and fishery certification program to contribute to the health of the world’s oceans by recognising and rewarding sustainable fishing practices, influencing the choices people make when buying seafood and working with our partners to transform the seafood market to a sustainable basis." (Per "What is the MSC?," https://www.msc.org/about-the-msc/what-is-the-msc).</t>
  </si>
  <si>
    <t>"We endorse national forest certification systems developed through multi-stakeholder processes and tailored to local priorities and conditions. We believe that forest certification needs to be local; this is why we choose to work with national organizations to advance responsible forestry. Forest certification is at our core. We provide forest owners, from the large to the small, with a tool to demonstrate their responsible practices, while empowering consumers and companies to buy sustainably." (Per "What is PEFC?," https://www.pefc.org/discover-pefc/what-is-pefc).</t>
  </si>
  <si>
    <t>"We envision a world where people and nature thrive in harmony. The Rainforest Alliance is an international non-profit organization working at the intersection of business, agriculture and forests. We aim to create a better future for people and nature by making responsible business the new normal." (Per "Who We Are," https://www.rainforest-alliance.org/about).</t>
  </si>
  <si>
    <t xml:space="preserve"> "Encourage current and future soybean is produced in a responsible manner to reduce social and environmental impacts while maintaining or improving the economic status for the producer." (Per "Mission and Vision," http://www.responsiblesoy.org/about-rtrs/mission-and-vision/?lang=en).</t>
  </si>
  <si>
    <t>"The RSB offers trusted, credible tools and solutions for sustainability &amp; biomaterials certification that mitigate business risk, fuel the bioeconomy and contribute to the UN Sustainable Development Goals in order to enable the protection of ecosystems and the promotion of food security." (Per "About Us" in footer of each page, http://rsb.org).</t>
  </si>
  <si>
    <t>"RSPO will transform markets to make sustainable palm oil the norm: advance the production, procurement, finance and use of sustainable palm oil products; develop, implement, verify, assure and periodically review credible global standards for the entire supply chain of sustainable palm oil; monitor and evaluate the economic, environmental and social impacts of the uptake of sustainable palm oil in the market; engage and commit all stakeholders throughout the supply chain, including governments and consumers." (Per "About," https://www.rspo.org/about).</t>
  </si>
  <si>
    <t>"SAI advances human rights at workplaces." (Per "About SAI," http://www.sa-intl.org/index.cfm?fuseaction=Page.ViewPage&amp;pageId=1928).</t>
  </si>
  <si>
    <t>"A world that values the benefits of sustainably managed forests." (Per "About Us," https://www.sfiprogram.org/aboutus/).</t>
  </si>
  <si>
    <t>"At the UN Global Compact, we aim to mobilize a global movement of sustainable companies and stakeholders to create the world we want. That’s our vision. To make this happen, the UN Global Compact supports companies to: 1. Do business responsibly by aligning their strategies and operations with Ten Principles on human rights, labour, environment and anti-corruption; 2. Take strategic actions to advance broader societal goals, such as the UN Sustainable Development Goals, with an emphasis on collaboration and innovation." (Per "Our Mission," https://www.unglobalcompact.org/what-is-gc/mission).</t>
  </si>
  <si>
    <t>"Our mission is to create a world where sustainable farming is the norm. Sustainable farming helps farmers, workers and their families to fulfill their ambitions and contributes to safeguard the world’s resources, now and in the future."  (Per "Vision &amp; Mission," https://utzcertified.org/en/aboututzcertified/vision-mission).</t>
  </si>
  <si>
    <t>"Established in 2000, the Voluntary Principles on Security and Human Rights are a set of principles designed to guide companies in maintaining the safety and security of their operations within an operating framework that encourages respect for human rights." (Per "What are the Voluntary Principles?," https://www.voluntaryprinciples.org/what-are-the-voluntary-principles).</t>
  </si>
  <si>
    <t>"Worldwide Responsible Accredited Production (WRAP) is an independent, objective, non-profit team of global social compliance experts dedicated to promoting safe, lawful, humane and ethical manufacturing around the world through certification and education." (Per "About WRAP," http://www.wrapcompliance.org/en/about-wrap).</t>
  </si>
  <si>
    <t xml:space="preserve">In compiling this data, we made no value judgment regarding whether a study or report constituted a formal impact assessment. Instead, we included any report that the MSI described as covering "impact" and which addressed rights holders, or any other research report released by the MSI which addressed impacts on rights holders, even if it did not describe itself as an impact report. </t>
  </si>
  <si>
    <r>
      <t xml:space="preserve">MSI Name </t>
    </r>
    <r>
      <rPr>
        <sz val="12"/>
        <color rgb="FF000000"/>
        <rFont val="Calibri"/>
        <family val="2"/>
        <scheme val="minor"/>
      </rPr>
      <t>(shading denotes the MSI responded to the opportunity to review this data)</t>
    </r>
    <r>
      <rPr>
        <b/>
        <sz val="12"/>
        <color rgb="FF000000"/>
        <rFont val="Calibri"/>
        <family val="2"/>
        <scheme val="minor"/>
      </rPr>
      <t xml:space="preserve">
</t>
    </r>
  </si>
  <si>
    <t>Is the MSI an ISEAL member?</t>
  </si>
  <si>
    <t>Does the MSI website have an "impact" section? If Y, identify and provide URL of "Impact" section</t>
  </si>
  <si>
    <t>Notes on content of "impact" section  - current as of August 19, 2019</t>
  </si>
  <si>
    <t>Does the most recent annual report include an "impact" section? (Include title, URL, rationale)</t>
  </si>
  <si>
    <t>If annual report has an "impact" section, does it refer to impacts on rights holders or affected communities?</t>
  </si>
  <si>
    <t xml:space="preserve">Has the MSI commissioned, conducted or prepared at least one report or impact assessment (in the past 5 years) that includes a discussion of impacts on rights holders and is available on its website? (If Y, include date/title, URL; if more than one, list most recent assessment, or, if none, most recent report with "impact" in the title; if N, indicate rationale.) </t>
  </si>
  <si>
    <t xml:space="preserve">If MSI has a report or  impact assessment discussing impacts on rights holders, what are the MSI's intended impacts on these beneficiaries? </t>
  </si>
  <si>
    <t>If MSI has a report or  impact assessment discussing impacts on rights holders, are the impacts on intended beneficiaries directly measured?” (i.e. are they specifically interviewed, surveyed, participants in focus groups)?</t>
  </si>
  <si>
    <t>If MSI has a report or  impact assessment discussing impacts on rights holders, what are the findings or conclusions regarding impacts on them?</t>
  </si>
  <si>
    <t xml:space="preserve">Does the MSI link to any external studies or reports on its impact? </t>
  </si>
  <si>
    <t>N: ISEAL Members and Subscribers page: https://www.isealalliance.org/community-members?f%5B0%5D=community_status%3A176</t>
  </si>
  <si>
    <t xml:space="preserve">Y: "Our Impact" page (http://www.fairmined.org/our-impact/). </t>
  </si>
  <si>
    <t>Includes: number of certified mining organizations, volume of certified gold sold since 2014, total premiums paid since 2014; number of businesses working with Fairmined gold, number of miners and families who benefited; link to community profiles; links to "Impact" reports, which discuss how premiums are spent</t>
  </si>
  <si>
    <t xml:space="preserve">N: No specific "impact" section in 2016 Annual Report (http://www.fairmined.org/wp-content/uploads/2017/07/ARM-Annual-Report-2016-ENG.pdf). </t>
  </si>
  <si>
    <t>N/A: no "impact "section.</t>
  </si>
  <si>
    <t>Y: Our Impact: ARM’s impact on artisanal and small-scale mining from 2014-2016 (2016), http://www.responsiblemines.org/wp-content/uploads/2017/06/Reporte-Uso-del-Premio_-ENG.compressed1.pdf.</t>
  </si>
  <si>
    <t>“Wellbeing of miners, their families and the community”  ("Our Theory of Change" page, http://www.responsiblemines.org/en/impact/teoria-de-cambio/).</t>
  </si>
  <si>
    <t>N: No methodology listed and no content attributed to interviews with or other feedback from rights holders or affected communities.</t>
  </si>
  <si>
    <t>Indicates total number of certified mining operations and total premiums paid for certified gold, narrative description of how three mining operations invested the Fairmined premium they received for certified gold (projects included creation of a sports field, worker safety training, installing school electricity, processing plants to eliminate mercury use and others) (Per Our Impact: ARM’s impact on artisanal and small-scale mining from 2014-2016 (2016), http://www.responsiblemines.org/wp-content/uploads/2017/06/Reporte-Uso-del-Premio_-ENG.compressed1.pdf).</t>
  </si>
  <si>
    <t>N: No external studies or reports found on the MSI website.</t>
  </si>
  <si>
    <t>Extractive Industries Transparency Initiative</t>
  </si>
  <si>
    <t xml:space="preserve">Y: "Outcomes and Impact of the EITI" page (https://eiti.org/outcomes-impact-of-eiti). </t>
  </si>
  <si>
    <t>Includes: How they measure and monitor impact at a country level and at a global level, explains “key performance indicators,” links to external assessments</t>
  </si>
  <si>
    <t>Y: "Disclosure for Impact" and "Measuring the EITI's Impact" in 2019 Progress Report  (https://eiti.org/sites/default/files/documents/eiti_progress_report_2019_en.pdf).</t>
  </si>
  <si>
    <t>N: "Disclosure for Impact" has figures for number of countries meeting EITI's various disclosure requirements (p.2); "Measuring the EITI's Impact" - has figures for countries' implementation of EITI standards and their improvement in implementation over time, percent of data available in accessible format (p. 46-51).  (Per 2019 Progress Report, https://eiti.org/sites/default/files/documents/eiti_progress_report_2019_en.pdf).</t>
  </si>
  <si>
    <t xml:space="preserve">N: Several reports are available but do not discuss impacts on rights holders/affected communities. (Reviewed 2018 Progress Report; 2019 Secretariat Workplan; 2015 Review of International Governance and Oversight of the EITI and 2015 Multi-donor Trust Fund Resourcing of the Extractive Industries Transparency Initiative). </t>
  </si>
  <si>
    <t>N/A: No report identified.</t>
  </si>
  <si>
    <t>Y: Multiple reports listed on "Publications" page: https://eiti.org/publications?search_api_views_fulltext=&amp;field_doc_type_public=4853&amp;field_doc_publisher=&amp;field_doc_published_date%5Bmonth%5D=&amp;field_doc_published_date%5Byear%5D=&amp;field_doc_published_date_1%5Bmonth%5D=&amp;field_doc_published_date_1%5Byear%5D=).</t>
  </si>
  <si>
    <t>Ethical Trading Initiative</t>
  </si>
  <si>
    <t xml:space="preserve">Y: "Impact on Workers" page (https://www.ethicaltrade.org/about-eti/our-impact-workers). </t>
  </si>
  <si>
    <t>"The scale of ETI members' ethical trade activities grows every year – at the last count touching the lives of more than 10 million workers annually." Notes insufficient progress on right to join trade union, discrimination, harassment and that workers in informal sectors "still receiving scant benefit from codes of labour practice." Also notes, "There is a clear need for us to do more to help companies support their suppliers to build sound management structures and mature systems of industrial relations, and more broadly, to integrate their ethical principles into company buying practices. For example, lead times and price negotiations with suppliers can have a profound effect on hours of work and pay levels." Links to a timeline of accomplishments.</t>
  </si>
  <si>
    <t xml:space="preserve">N: No specific "impact" section in 2018-2019 Annual Review (https://www.ethicaltrade.org/sites/default/files/shared_resources/ETI%20Annual%20review%202017-2018.pdf). </t>
  </si>
  <si>
    <t>N/A: No "impact" section.</t>
  </si>
  <si>
    <t>Y: Ethical Trading Initiative External Evaluation Report (Apr. 16, 2015), https://www.ethicaltrade.org/sites/default/files/shared_resources/eti_external_evaluation_report_-_iod-parc_2015.pdf.</t>
  </si>
  <si>
    <t>"ETI efforts contribute to workers’ rights being upheld and working conditions improved in targeted supply chains"; "Workers have the skills, confidence, knowledge and structures to actively shape their working environments." (Per Ethical Trading Initiative External Evaluation Report (Apr. 16, 2015), at p. 13, https://www.ethicaltrade.org/sites/default/files/shared_resources/eti_external_evaluation_report_-_iod-parc_2015.pdf.</t>
  </si>
  <si>
    <t>N: Interviews with and survey of ETI members and staff and review of member monitoring data to assess the impact of ETI on the lives of workers and the effectiveness of its multi-stakeholder process and accountability systems (Per Ethical Trading Initiative External Evaluation Report (Apr. 16, 2015), at p. 5, https://www.ethicaltrade.org/sites/default/files/shared_resources/eti_external_evaluation_report_-_iod-parc_2015.pdf).</t>
  </si>
  <si>
    <t>"Results directly affecting the lives of workers are to date largely limited to the more ‘visible’ (and readily accessible) aspects of the Base Code such as child labour and health/safety" (p. 17); "Members recognise that to make significant advances on workers conditions aspects such as purchasing practices and weak trade unions and other forms of association . . .need to be more purposefully addressed – within the bounds of what ETI can realistically do on such issues.." (p. 19)(Per Ethical Trading Initiative External Evaluation Report (Apr. 16, 2015), at p. 17 and 19, https://www.ethicaltrade.org/sites/default/files/shared_resources/eti_external_evaluation_report_-_iod-parc_2015.pdf).</t>
  </si>
  <si>
    <t xml:space="preserve">Y: "Impact" page (http://www.fairlabor.org/impact). </t>
  </si>
  <si>
    <t>"In 2011 alone, an estimated 5.5 million workers were impacted by the combined efforts of the civil society organizations, universities and companies that are working together as part of FLA. The true measure of success, however, is the nature of the impact – the degree to which workers are more respected by their employers, have more of a voice in their own futures, and feel safer at work. Through its independent monitoring and third party complaint process, FLA has helped bring about real and lasting change for workers everywhere, including trade union recognition; rehiring of unfairly fired workers with back pay; improved labor-management relations in factories; and training and education programs for management and workers." Links to recent case studies, news and annual reports.</t>
  </si>
  <si>
    <t xml:space="preserve">N: No specific "impact" section in 2017 Annual Report (http://www.fairlabor.org/sites/default/files/documents/reports/2017_fla_apr.pdf). </t>
  </si>
  <si>
    <t>Y: Executive Report: Are companies' programs impacting change in the lives of hazelnut workers? (June 2019), http://www.fairlabor.org/sites/default/files/documents/reports/social_impact_assessment_final.pdf.</t>
  </si>
  <si>
    <t>The study involved an analysis of FLA’s theory of change, but the theory of change is not published in its entirety in the report, which listed only one of several intended impacts: "Contribute to reducing child labor by providing safe space." (Per Executive Report: Are companies' programs impacting change in the lives of hazelnut workers? (June 2019), at p.20, http://www.fairlabor.org/sites/default/files/documents/reports/social_impact_assessment_final.pdf.</t>
  </si>
  <si>
    <t>Y: Pilot study of the remediation efforts of two companies in Turkey that supply hazelnuts to Nestle, employed interviews of workers and other informants on impact of creation of summer schools, worker and farmer trainings and renovations of worker housing (Per Executive Report: Are companies' programs impacting change in the lives of hazelnut workers? (June 2019), at p.1-2, http://www.fairlabor.org/sites/default/files/documents/reports/social_impact_assessment_final.pdf ).</t>
  </si>
  <si>
    <t>Creation of summer schools resulted in less children working in hazelnut gardens than in other sites without schools; Occupational health and safety training resulted in workers using personal protective equipment; Other labor issues covered during trainings, such as wages, working hours, and employment contracts had not yet achieved their desired result. (Per Executive Report: Are companies' programs impacting change in the lives of hazelnut workers? (June 2019), at p. 17-18, http://www.fairlabor.org/sites/default/files/documents/reports/social_impact_assessment_final.pdf).</t>
  </si>
  <si>
    <t>Y: Impacts page lists several case studies conducted by FLA and partners on particular projects  (http://www.fairlabor.org/impact).</t>
  </si>
  <si>
    <t>Fair Wear</t>
  </si>
  <si>
    <t>N: Not in main site navigation (www.fairwear.org); Per feedback from FWF, on file with MSI Integrity, their new website launched in Oct. 2019 and has different navigation.</t>
  </si>
  <si>
    <t>N/A: no page dedicated to impact; Per FWF feedback, on file with MSI Integrity, a new website launched in Oct. 2019, and has different navigation.</t>
  </si>
  <si>
    <t xml:space="preserve">N: No specific "impact" section in 2017 Annual Report (https://www.fairwear.org/wp-content/uploads/2018/05/FWF-Annual-Report-2017.pdf). </t>
  </si>
  <si>
    <t>N: No assessments or report found by searching for "impact" on the MSI web site.</t>
  </si>
  <si>
    <t>N/A: No report identified</t>
  </si>
  <si>
    <t>Y: ISEAL Members and Subscribers page: https://www.isealalliance.org/community-members?f%5B0%5D=community_status%3A176</t>
  </si>
  <si>
    <t>Y: "Fairtrade Impact" page (https://www.fairtrade.net/impact).</t>
  </si>
  <si>
    <t>"Fairtrade exists to empower farmers and workers. Learn more about the impact we can all have by choosing Fairtrade." Lists "Key Facts" (including number of certified farmers, number of certified producer organizations, number of countries where operating); "Data Resources", "Impact Stories", "Highlights from Library" (research) as well as links to "Theory of Change", "Fairtrade Research" and "Impact Monitoring"</t>
  </si>
  <si>
    <t xml:space="preserve">N: No specific "impact" section in 2017-2018 Annual Report (https://files.fairtrade.net/publications/2017-18_FI_AnnualReport.pdf). More detailed monitoring and impact data published in separate monitoring or product reports available on the fairtrade.net website.  </t>
  </si>
  <si>
    <t>N/A: No "impact" section. However, note that annual Monitoring Reports contain impact stories and sections on "Premium-use" which refer to the impact on rights holders and affected communities.</t>
  </si>
  <si>
    <t>Y: Participatory analysis of the use and impact of the Fairtrade Premium (Feb. 18, 2019), https://www.fairtrade.net/library/participatory-analysis-of-the-use-and-impact-of-the-fairtrade-premium.</t>
  </si>
  <si>
    <t>Improved household income, assets &amp; standard of living; Less risk &amp; vulnerability, increased food security; Improved access to basic services; Increased cooperation &amp; gender equality within  communities; Increased dignity, confidence, control &amp; choice; Enhanced influence &amp; status of small producers (Per Journeys to Change: Fairtrade Theory of Change, at 23, https://www.fairtrade.net/fileadmin/user_upload/content/2009/resources/1612-Fairtrade_Theory_of_Change.pdf).</t>
  </si>
  <si>
    <t>Y: Quantitative analysis of Fairtrade's monitoring data and premium use data; qualitative case study of decision-making in five Fairtrade-certified operations, including focus groups and interviews with producers and workers, workshops with Fairtrade Premium Committees. (Per Participatory analysis of the use and impact of the Fairtrade Premium (Feb. 18, 2019), at p.3, https://www.fairtrade.net/library/participatory-analysis-of-the-use-and-impact-of-the-fairtrade-premium.</t>
  </si>
  <si>
    <t>Participation of individual workers and producers made a difference in ensuring that premium investments were responsive to their needs, but workers on small farms were rarely involved in the decision-making process; No causation could be established to show that the premium contributed to increasing farmer and worker income and well-being. (Per Participatory analysis of the use and impact of the Fairtrade Premium (Feb. 18, 2019), at p.3-4, 78, https://www.fairtrade.net/library/participatory-analysis-of-the-use-and-impact-of-the-fairtrade-premium).</t>
  </si>
  <si>
    <t>Y: Multiple reports listed on "Library" page of "Impact" section (https://www.fairtrade.net/library).</t>
  </si>
  <si>
    <t>Florverde</t>
  </si>
  <si>
    <t>Y:" Our Impact" page (https://florverde.org/our-impact/).</t>
  </si>
  <si>
    <t>Includes: number of farms certified, number of hectares certified, number of flower workers, percent of  Colombian flower exports certified,  number in tons of certified flowers</t>
  </si>
  <si>
    <t>N/A: No annual report online.</t>
  </si>
  <si>
    <t>Forest Stewardship Council</t>
  </si>
  <si>
    <t>Y: "Impact" page (https://fsc.org/en/page/impact).</t>
  </si>
  <si>
    <t>"We are committed to data-driven monitoring. FSC is continuously updating traditional methods of data collection and analytics, in order to help us expand data sources and conduct more comprehensive and innovative data projects." Links to theory of change, research and monitoring and impact reports.</t>
  </si>
  <si>
    <t xml:space="preserve">Y: "Understanding our positive impacts" section in 2018 Annual Report (https://annual-reports.fsc.org/en). </t>
  </si>
  <si>
    <t>Y: "A study on the impacts of FSC certification on deforestation, and on the benefits to local communities and stakeholders dialogue in Chilean forestry businesses; A study on investments on social services and infrastructures resulting from FSC certification of forest plantations in Tanzania" (Per 2018 Annual Report, at p. 51, https://annual-reports.fsc.org/en#downloads).</t>
  </si>
  <si>
    <t>N: No assessment or report regarding impacts on rights holders/affected communities identified. "Demonstrating Impacts" page (https://fsc.org/en/details-page/demonstrating-impacts) has a section, "Internally Generated Data," which refers to the corrective action requests in the certificate holder database as providing "some insights into the impacts resulting from FSC certification" but no mention of impacts on rights holders.</t>
  </si>
  <si>
    <t>N/A: No report identified (studies referred to in 2018 Annual Report were not conducted by FSC).</t>
  </si>
  <si>
    <t>Y: "Demonstrating Impacts" page has a section, Independent Scientific Research, which lists multiple studies (https://fsc.org/en/details-page/demonstrating-impacts).</t>
  </si>
  <si>
    <t>N: Not listed on site map (https://www.globalreporting.org/Pages/sitemap.aspx).</t>
  </si>
  <si>
    <t>N/A: no page dedicated to impact</t>
  </si>
  <si>
    <t>N: Section on "Key Impacts, Risks and Opportunities"  but it does not include any measure or claim regarding impact. It states, "Reporting is not only about the report itself, it is about what organizations and stakeholders do with the information that can really make a difference. Going forward, GRI must help ensure that the insights derived from sustainability data are fit for purpose. In other words, that they are actionable and drive performance improvement. To achieve these goals, GRI will continue working with other actors in the field – including other sustainability frameworks, governments, reporting organizations, investors, capital markets, civil society and other stakeholders who use transparency to advance sustainable development." 20186-2017 Annual Report (https://www.globalreporting.org/resourcelibrary/GRI%20Annual%20Report%202016-2017.pdf)</t>
  </si>
  <si>
    <t>N: No assessments or report found by searching for "impact" on the MSI web site</t>
  </si>
  <si>
    <t>GoodWeave International</t>
  </si>
  <si>
    <t>Y: "Our Impact" page (https://goodweave.org/proven-approach/impact/).</t>
  </si>
  <si>
    <t xml:space="preserve"> "Our work has led to an overall reduction in incidence of child labor in Good Weave-inspected supply chains, as well as to freedom and education for children. We are also setting a roadmap with suppliers to improve working conditions for all workers.  We’ve accomplished these results in partnership with 350 companies worldwide. " Includes: number of children rescued from child labor, number of children provided an education, number of workers reached in supply chains. Links to case studies/videos.</t>
  </si>
  <si>
    <t xml:space="preserve">N: No specific "impact" section in 2017 Annual Report (https://goodweave.org/wp-content/uploads/2018/08/GW-annual-report-2017-3.pdf). </t>
  </si>
  <si>
    <t>Y: External Evaluation of ‘Ending Child Labour and Forced Labour in Apparel Supply Chains in India', Final Evaluation Report (July 25, 2018), https://goodweave.org/wp-content/uploads/2019/02/goodweave-final-report-25-07-18-formatted.pdf.</t>
  </si>
  <si>
    <t>“End child labor and modern slavery in apparel supply chains.” (Per External Evaluation of ‘Ending Child Labour and Forced Labour in Apparel Supply Chains in India', Final Evaluation Report (July 25, 2018), at p. 15, https://goodweave.org/wp-content/uploads/2019/02/goodweave-final-report-25-07-18-formatted.pdf .</t>
  </si>
  <si>
    <t>Y: In-depth interviews with stakeholders including homeworkers, parents, youth, school personnel, contractors, suppliers and brands. (Per External Evaluation of ‘Ending Child Labour and Forced Labour in Apparel Supply Chains in India', Final Evaluation Report (July 25, 2018), at p. 1, https://goodweave.org/wp-content/uploads/2019/02/goodweave-final-report-25-07-18-formatted.pdf).</t>
  </si>
  <si>
    <t>The model increased access to education for children, but whether that reduced child labor depended on the extent to which children enrolled in school also continued to work long hours; Training provided to homeworkers was only partially relevant to improving working conditions because it was not required as part of the certification scheme.  (Per External Evaluation of ‘Ending Child Labour and Forced Labour in Apparel Supply Chains in India', Final Evaluation Report (July 25, 2018), at p. 3-4, https://goodweave.org/wp-content/uploads/2019/02/goodweave-final-report-25-07-18-formatted.pdf).</t>
  </si>
  <si>
    <t>Y: "Impact Reports" page lists several external reports (https://goodweave.org/impact/report/).</t>
  </si>
  <si>
    <t>ICTI Ethical Toy Program</t>
  </si>
  <si>
    <t>N: Not in main site navigation (https://www.ethicaltoyprogram.org/en/).</t>
  </si>
  <si>
    <t xml:space="preserve">N: No specific "impact" section in 2016-17 Annual Review (https://wdr-test-icti.cdn.prismic.io/wdr-test-icti%2F27662066-6a37-4af3-9ad9-90ec97de9d3e_2016%3A2017+annual+review.pdf). </t>
  </si>
  <si>
    <t>Y: "Our Collective Impact" page (https://www.msc.org/what-we-are-doing/our-collective-impact).</t>
  </si>
  <si>
    <t xml:space="preserve">"Certification is helping to grow and maintain the number of sustainable fish populations." Includes:  percent of marine catch certified, number of fisheries improvements made as a result of certification, number sites with chain of custody certification, number of products bearing the MSC label. Links to impact report and  "Monitoring Our Impact" page. </t>
  </si>
  <si>
    <t>Y: "Making an Impact" section in 2017-2018 Annual Report (https://www.msc.org/docs/default-source/default-document-library/about-the-msc/msc-annual-report-2017-2018.pdf?sfvrsn=b0c19c3_4).</t>
  </si>
  <si>
    <t>N: Refers to fisheries improvements made as a result of audits, fisheries research, fish stocks in certified fisheries. (Per 2017-2018 Annual Report (https://www.msc.org/docs/default-source/default-document-library/about-the-msc/msc-annual-report-2017-2018.pdf?sfvrsn=b0c19c3_4).</t>
  </si>
  <si>
    <t xml:space="preserve">Y: Global Impacts Report 2016 has section on socio-economic impacts (Global Impacts Report 2016, at p. 52, https://www.msc.org/docs/default-source/default-document-library/what-we-are-doing/global-impact-reports/global-impacts-report-msc-interactive-2016.pdf?sfvrsn=10dc7b5b_8). In addition, per feedback from MSC, on file with MSI Integrity, MSC has been developing a framework for measuring socio-economic impacts on certificate holders for the past few years through stakeholder interview data collections (see "Current Research" page, https://www.msc.org/what-we-are-doing/science-and-research/current-research). This research is intended to capture whether the MSC program causes egregious and negative unintended effects, such as a worsening of working conditions. They have submitted the pilot results to the journal POLS ONE, in a paper titled “Shifting focus: The impacts of certification,” which will be shared on the MSC website after it is published. The approach is intended to be replicated regularly in different fisheries across the program. </t>
  </si>
  <si>
    <t>"Global fisheries are sustainably managed;" "Marine habitats and ecosystems remain healthy and productive for today and future generations;" and "Increased supply and demand of sustainable and traceable seafood products"  (Per Theory of Change diagram, https://www.msc.org/docs/default-source/default-document-library/what-we-are-doing/theory_of_change_graphic.pdf?sfvrsn=6e3e3d29_10); Per MSC feedback, on file with MSI Integrity, "Social and economic benefits are expected to derive from ensuring a stable and long-term sustainable seafood resource and adding market value through the ecolabel." See also MSC’s described contribution to Sustainable Development Goals (Per The MSC and the United Nations Sustainable Development Goals, https://www.msc.org/about-the-msc/the-mscs-sustainability-goals).</t>
  </si>
  <si>
    <t xml:space="preserve">N: Report cites to previously conducted studies on socioeconomic impacts. (Per Global Impact Report 2016, https://www.msc.org/docs/default-source/default-document-library/what-we-are-doing/global-impact-reports/global-impacts-report-msc-interactive-2016.pdf?sfvrsn=10dc7b5b_8). </t>
  </si>
  <si>
    <t>Summarizes two reports finding that certification led to a price premium in the UK; a study that showed the MSC certification of a  South African hake fishery was "critical in enabling the fishery to access new markets and maintain its market position;" notes  "It remains difficult to determine how the economic benefits of certification are distributed through the supply chain," but  a few studies suggest that fishers themselves may receive economic benefits as a result of certification." (Per Global Impact Report 2016, at p. 52,  https://www.msc.org/docs/default-source/default-document-library/what-we-are-doing/global-impact-reports/global-impacts-report-msc-interactive-2016.pdf?sfvrsn=10dc7b5b_8).  Per MSC feedback, on file with MSI Integrity, a pilot study which has not yet been released will show, "a range of social and economic benefits . . . may be realized as an effect of the program, but which ones and the degree of certificate-holder satisfaction varies across fisheries and stakeholders and variation seems correlated to the presence of certain enabling factors (e.g. presence of a charismatic leader or an entrepreneurial plan). No negative effects, such as impacts on employment structure or increased conflicts with stakeholder groups, were recorded."</t>
  </si>
  <si>
    <t xml:space="preserve">N: No external studies or reports found on the MSC website at time of data collection; Per MSI feedback, on file with MSI Integrity,  MSC has "undertaken a systematic map of all of the literature published on the MSC  [which] . . .will be submitted for peer review before the end of October in a paper titled: "What do we know about the impacts of the Marine Stewardship Council seafood ecolabelling program? A systematic map report." </t>
  </si>
  <si>
    <t>Y: "Our Collective Impact" page (https://www.pefc.org/what-we-do/our-collective-impact).</t>
  </si>
  <si>
    <t>"We believe that only together can we protect our forests. This is why we do not work alone, but instead form partnerships with a wide range of stakeholders around the world, enabling us to amplify our collective impact. Through our projects and campaigns, we collaborate with local and global organizations to promote the growth of sustainable forest management and forest certification. " Links to pages on Projects, Campaigns, Collaboration Fund.</t>
  </si>
  <si>
    <t>N: No specific "impact" section in PEFC Annual Review 2018 (https://storage.googleapis.com/pefc-platform/pefc.org/media/2019-04/d720635e-4297-4da4-a894-6ecede29871f/bfbeb3b6-8a49-5088-a665-33d7a1bc7d01.pdf).</t>
  </si>
  <si>
    <t xml:space="preserve">N: No assessment or report regarding impacts on rights holders/affected communities identified. Delivering Impacts Report does not discuss impact on rights holders/communities, discusses development of smallholder and trees outside of forests certification, number of certified smallholders (p.3-4, 9), refers to preventing deforestation and prohibiting forest conversion (p.6-8) but no studies or figures regarding impacts of these efforts. (Per Delivering Impacts in the Forest and Beyond (updated in December 2016), https://storage.googleapis.com/pefc-platform/pefc.org/media/2019-02/e0813a27-a301-4860-9ca9-4d596b50aeb2/ac2007a4-89ba-5516-a903-3471d24c0ce2.pdf. </t>
  </si>
  <si>
    <t xml:space="preserve">Rainforest Alliance </t>
  </si>
  <si>
    <t>Y: "Our Impacts" page (https://www.rainforest-alliance.org/impact).</t>
  </si>
  <si>
    <t>"Our work is bringing real, measurable benefits to forests, communities, and wildlife around the world. " Links to impact studies and articles.</t>
  </si>
  <si>
    <t xml:space="preserve">N: No specific "impact" section in 2017 Annual Report (https://www.rainforest-alliance.org/sites/default/files/2018-02/AR2017.pdf). </t>
  </si>
  <si>
    <t>Y: Towards a sustainable banana supply chain in Colombia (2019), https://www.rainforest-alliance.org/sites/default/files/2019-06/towards-a-sustainable-banana-supply-chain-in-colombia.pdf.</t>
  </si>
  <si>
    <t>“Sustainable, resilient rural landscapes that . . .  Equitably improve local livelihoods.”  (Per 2018 Rainforest Alliance Impacts Report: Partnership, Learning and Change, at 76, https://www.rainforest-alliance.org/impact-studies/impacts-report-2018).</t>
  </si>
  <si>
    <t>Y: Interviews with workers at 13 newly certified plantations and 16 non-certified plantations in the same region in Columbia; quantitative analysis of interview data conducted to determine the relationship of certification to worker outcomes. (Per Towards a sustainable banana supply chain in Colombia (2019), at p.7, https://www.rainforest-alliance.org/sites/default/files/2019-06/towards-a-sustainable-banana-supply-chain-in-colombia.pdf).</t>
  </si>
  <si>
    <t>Wages at certified plantations were slightly higher than wages at non-certified plantations, but difference was not attributable to certification alone. It also related to  whether workers had permanent or temporary contracts.; Certification is related to a safer grievance claim system; Certification is related to more worker safety precautions.  (Per Towards a sustainable banana supply chain in Colombia (2019), at p.8, https://www.rainforest-alliance.org/sites/default/files/2019-06/towards-a-sustainable-banana-supply-chain-in-colombia.pdf).</t>
  </si>
  <si>
    <t>Y: "Measuring and Evaluating the Impact of our Work" page links to independent studies (https://www.rainforest-alliance.org/impact/monitoring-evaluation).</t>
  </si>
  <si>
    <t>N: Not in main site navigation (http://www.sa-intl.org/).</t>
  </si>
  <si>
    <t>Y: "Conservation Impact Project" page (https://www.sfiprogram.org/conservation-impact-project/).</t>
  </si>
  <si>
    <t>"The Sustainable Forestry Initiative (SFI) began work in 2015 to quantify the conservation benefits of its work, and the connection between sustainable supply chains and important conservation outcomes. By clarifying these conservation attributes, SFI will help make the link between well-managed forests and the public benefits that affect each of us every day." Links to project summaries, webinars, explanation of grants program.</t>
  </si>
  <si>
    <t xml:space="preserve">N: No specific "impact" section in 2018 SFI Progress Report (https://www.sfiprogram.org/wp-content/uploads/SFI-ProgressReport-2018_FINAL-Summary.pdf). </t>
  </si>
  <si>
    <t>N: No assessment or report regarding impacts on rights holders/affected communities identified. The SFI has commissioned a series of studies examining various forest management practices and their conservation impacts in the areas of  water quality and quantity, climate change related values, and biodiversity - but not about rights holders/affected communities. (Conservation Impact Project page, https://www.sfiprogram.org/conservation-impact-project/).</t>
  </si>
  <si>
    <t>N: Not in main site navigation (https://www.unglobalcompact.org/).</t>
  </si>
  <si>
    <t xml:space="preserve">N: No specific "impact" section in UN Global Compact Progress Report 2018 (https://www.unglobalcompact.org/docs/publications/UN-Global-Compact-Progress-Report-2018.pdf). </t>
  </si>
  <si>
    <t>UTZ</t>
  </si>
  <si>
    <t>Y: "What We've Achieved - What's the Impact of UTZ?" page (https://utz.org/what-weve-achieved/).</t>
  </si>
  <si>
    <t>Includes number or farmers/workers in program, number of producing countries, number of certified hectares, number of certified products. Links to "Measuring Impact" page.</t>
  </si>
  <si>
    <t xml:space="preserve">N: No specific "impact" section in UTZ Annual Report 2017 ( https://utz.org/?attachment_id=17343). </t>
  </si>
  <si>
    <t>Y: UTZ Hazelnut Program in Turkey Evaluation Study (Nov. 2018), https://utz.org/wp-content/uploads/2019/03/UTZ-Hazelnuts-Evaluation-Report-06-12-2018.pdf.</t>
  </si>
  <si>
    <t>Sustainable farming is the norm. Better crop; Better income; Better environment; Better life. (UTZ, Theory of Change 2017, https://utz.org/?attachment_id=13887).</t>
  </si>
  <si>
    <t>Y: Survey of certified farmers in 2014 and 2018; interviews with group managers, experts and other stakeholders (Per UTZ Hazelnut Program in Turkey Evaluation Study (Nov. 2018), at p. 6, https://utz.org/wp-content/uploads/2019/03/UTZ-Hazelnuts-Evaluation-Report-06-12-2018.pdf).</t>
  </si>
  <si>
    <t>Improvements in prevention of child labor and ensuring that all workers receive at least the minimum wage; The percentage of farmers who pay salaries directly to workers decreased from 45%  in 2014 to 33% in 2018; The percentage of farmers who pay the labor contractor’s commission directly decreased from 73% in 2014 to 50% in 2018, creating a risk that workers make additional payments to labor contractors. (Per UTZ Hazelnut Program in Turkey Evaluation Study (Nov. 2018), at p. 8-9, https://utz.org/wp-content/uploads/2019/03/UTZ-Hazelnuts-Evaluation-Report-06-12-2018.pdf).</t>
  </si>
  <si>
    <t>N: Only has list of UTZ-commissioned studies on "Commissioned studies" page ( https://utz.org/what-we-offer/measuring-impact/commissionedstudies/).</t>
  </si>
  <si>
    <t>Voluntary Principles on Security and Human Rights</t>
  </si>
  <si>
    <t>N: Not in main site navigation (https://www.voluntaryprinciples.org/).</t>
  </si>
  <si>
    <t>WRAP</t>
  </si>
  <si>
    <t>N: Not in main site navigation (http://wrapcompliance.org/).</t>
  </si>
  <si>
    <t>TOTAL Yes</t>
  </si>
  <si>
    <t xml:space="preserve">TOTAL No </t>
  </si>
  <si>
    <t>Data in this table was current as of June 30, 2019. 
Where MSIs indicated information updated after June 2019 in their feedback, we noted that, but did not include it in our analysis.`</t>
  </si>
  <si>
    <t>Note: The term "brand" is used to refer to the relevant end-buyer (e.g. actors that use the certification on their products or whose supply chain is monitored).</t>
  </si>
  <si>
    <t>MSI Name 
(The shading denotes that the MSI responded to the opportunity to review this data.)</t>
  </si>
  <si>
    <t>Requires brand to pay a price premium or guarantee a minimum price (Yes/No: If no, who pays?)</t>
  </si>
  <si>
    <t>Publicly reports on the brand/buyer’s buying practices that impact working conditions? (Yes/No)</t>
  </si>
  <si>
    <t>Requires the brand to adopt responsible purchasing practices (e.g. with respect to feasible lead times, setting minimum prices or other key purchasing practices that reduce abuses in the supply chain)? (Yes/No)</t>
  </si>
  <si>
    <t>Requires that brand is monitored for compliance with responsible purchasing practices? (Yes/No)</t>
  </si>
  <si>
    <t>Requires the brand, MSI or a third-party (as opposed to the producer) to pay for audits at the producer/supplier level (Yes/No)</t>
  </si>
  <si>
    <t>Requires brand/buyer to achieve 100% MSI-certified products or for all its product lines to be monitored for compliance (Yes/No: If no, include the minimum proportion of certified products required, if applicable)</t>
  </si>
  <si>
    <t>The chain of custody certification standard specifically addresses international labor rights? (Yes/No)</t>
  </si>
  <si>
    <t>Chain of custody includes a physical audit/external monitoring of labor standards at points along the chain? (Yes/No)</t>
  </si>
  <si>
    <t>Publishes the brand/buyer’s portion of product lines that is certified or the aggregate number of abuses found throughout the brand’s supply chain? (Yes/No)</t>
  </si>
  <si>
    <t>The MSI has a standard that includes reference to a "living wage"?</t>
  </si>
  <si>
    <t>Compliance with living wage is a prerequisite for certification  (e.g. it is a "critical" or "core criterion etc.)?</t>
  </si>
  <si>
    <t>Is there a clear timeframe for compliance?</t>
  </si>
  <si>
    <t>N: Bonsucro does not establish price premiums or guarantee a minimum price. The price premium is a matter for negotiation (Per Bonsucro FAQs V1.1 (November 2010), at p. 17, http://www.bonsucro.com/assets/Bonsucro_FAQS_V1_1.pdf ).</t>
  </si>
  <si>
    <t>N: Per review of Bonsucro website (https://www.bonsucro.com).</t>
  </si>
  <si>
    <t>N: Per review of Bonsucro Poduction Standard Including Bonsucro EU Production Standard  v. 4.2 (December 2016), http://www.bonsucro.com/wp-content/uploads/2017/04/Bonsucro-PS-STD-English-2.pdf);  Bonsucro Mass Balance Chain of Custody Standard Including Implementation Guidance v.5.1 (March 2019), https://um3.salesforce.com/sfc/p/#24000000ceWp/a/1o0000001pzN/_7N09pD_Fpgh0xbFcOlpfQfTYIMqF9Z1eiv6_6JLlJ8; Bonsucro Code of Conduct (2011), http://www.bonsucro.com/wp-content/uploads/2017/01/Code-of-Conduct-December-2011.pdf.</t>
  </si>
  <si>
    <t>N: The supplier (i.e. the Mill) is responsible. The costs of certification are at the expense of the unit-of-certification itself. The Mill must enter into a contract with the certification body which will set out information on applicable fees (Per Bonsucro Certification Protocol v5.1 (April 2017), at 5.2.6, p. 12, http://www.bonsucro.com/wp-content/uploads/2017/04/PTC-Bonsucro-Certification-Protocol-v5.1.pdf).</t>
  </si>
  <si>
    <t>N: The Code of Conduct and the Chain of Custody and Production Standards do not require that the entire supply chain be certified, nor do they require a minimum proportion. The Code of Conduct only requires  that "Members shall use their best efforts ... to support increased purchasing of BONSUCRO certified sugar cane and its derivatives" (Per Bonsucro Code of Conduct (2011), at 3.2, http://www.bonsucro.com/wp-content/uploads/2017/01/Code-of-Conduct-December-2011.pdf). 
Note that some Bonsucro members have voluntarily made committments to 100% sustainable sourcing. E.g. Ferrero, received a Bonsucro Leadership award on this basis: "Working closely with its supply chain partners, 10 Per cent of the Ferrero Group’s sugar cane will have been sustainably sourced by the end of 2014. It is planned to increase this to 40 Per cent by 2016, 70 Per cent by 2018 to reach the company’s goal of 100 Per cent by 2020." (Ferrero Awarded Bonsucro's Inaugural Leadership Award 2014 (January 15, 2015), https://www.ferrero.com/group-news/FERRERO-AWARDED-BONSUCRO%E2%80%99S-INAUGURAL-LEADERSHIP-AWARD-2014).</t>
  </si>
  <si>
    <t>N: Per review of Bonsucro Mass Balance Chain of Custody Standard Including Implementation Guidance v.5.1 (March 2019), https://um3.salesforce.com/sfc/p/#24000000ceWp/a/1o0000001pzN/_7N09pD_Fpgh0xbFcOlpfQfTYIMqF9Z1eiv6_6JLlJ8).</t>
  </si>
  <si>
    <t>N: Per review of Bonsucro's website and Bonsucro Mass Balance Chain of Custody Standard Including Implementation Guidance v.5.1 (March 2019), https://um3.salesforce.com/sfc/p/#24000000ceWp/a/1o0000001pzN/_7N09pD_Fpgh0xbFcOlpfQfTYIMqF9Z1eiv6_6JLlJ8).</t>
  </si>
  <si>
    <t>N: No Standard.
(The language on wages speaks to minimum wage: "2.3 To provide employees (including migrant, seasonal and other contract labour) with at least the applicable minimum wage" (Bonsucro Poduction Standard Including Bonsucro EU Production Standard  v. 4.2 (December 2016), at 2.3, http://www.bonsucro.com/wp-content/uploads/2017/04/Bonsucro-PS-STD-English-2.pdf).</t>
  </si>
  <si>
    <t>Y: Both a premium and guaranteed minimum price are part of Fairtrade. A Fairtrade payer is the trader who is responsible for paying at least the Fairtrade minimum price and the Fairtrade premium to the producer, and to report to the certification body. In general, the first buyer is the Fairtrade price and premium payer. (Fairtrade Trader Standard v1.6 (2015), at Annex 1, p. 39, https://files.fairtrade.net/standards/TS_EN.pdf).</t>
  </si>
  <si>
    <t>N: While the Trader and Textile standards address purchasing practices, Fairtrade does not publicly report on buyers' purchasing practices (Per review of Fairtrade website, https://www.fairtrade.net).</t>
  </si>
  <si>
    <t xml:space="preserve">Y: Textile Standard: Requires that the Brand have a binding legal contract with supplier which supports their compliance with the Fairtrade Textile Standard and maintains responsible purchasing practices, including feasible lead times and prices that allow payment of living wages (5.6.2). Brand must have a long term commitment with suppliers, so they can in turn have long-term contracts with their suppliers (5.6.3). Brand must set up a plan demonstrating how it will increase the Fairtrade cotton content in their line (s. 5.6.4) (Per Fairtrade Textile Standard v1.1 (March 22, 2016), https://files.fairtrade.net/standards/TextileStandard_EN.pdf). 
Fairtrade Trader Standard: Section 4: The intent of this section is to "ensure that Fairtrade transactions are carried out under transparent and fair conditions, in a way that lays the foundations for producer empowerment and development." Core Requirement 4.8.1: "Fairtrade does not accept unfair practices that clearly damage producers’ or other traders’ capacity to compete or the imposition of trading conditions on suppliers that would make it difficult for them to comply with Fairtrade standards. There are no indications that you engage in such practices." The Guidance note states: The EU Green PaPer on unfair trading practices describes them as “practices that grossly deviate from good commercial conduct, are contrary to good faith and fair dealing and are unilaterally imposed by one trading partner on another.” Unfair trading practices refer to situations of abuse of a relative dominant position and/or abuse of economic dependency, when a stronger party imposes unfair conditions to an economically dependent (and thus weaker) party.
Some examples of such practices are:
• Abusive contract terms such as bonded contracts or exclusivity contracts (unless clearly beneficial to the other party) and non- competition clauses.
• Generally disadvantageous contracts imposed by abusing the position of creditor.
• Excessive transfer of costs or risks to its counterpart such as demanding prices below costs or charging fees for services that are not demanded or are above value.
• Misuse of unspecified, ambiguous or incomplete contract terms.
• Sudden unfair termination or disruption of a commercial relationship, used as a means to bully a contracting party.
• Misuse of confidential information.
• Interfering with partner’s business such as poaching members from producer organizations or otherwise attempting to weaken existing organizations. (Fairtrade Trader Standard v1.6 (2015), at section 4, https://files.fairtrade.net/standards/TS_EN.pdf).
</t>
  </si>
  <si>
    <t>Y: Brands are generally subject to a physical audit. Brands under license are exempt unless deemed necessary (Per Fairtrade Trader Standard v1.6 (2015), at p. 6, https://files.fairtrade.net/standards/TS_EN.pdf).</t>
  </si>
  <si>
    <t xml:space="preserve">N: The supplier (e.g. the producer) is responsible. The Hired Labor Standard (1.1.1) and the Textile Standard (1.3.1) require companies to accept audits. 
FLOCERT's cost calculator calculates estimated certification costs (Per Fairtrade Standard for Hired Labour v1.5 (January 2019), at 1.1.1, https://files.fairtrade.net/standards/HL_EN.pdf; Fairtrade Textile Standard, v1.2 (March 22, 2016), at 1.3.1, https://files.fairtrade.net/standards/TextileStandard_EN.pdf; Flocert Cost Calculator, https://www.flocert.net/solutions/fairtrade-resources/cost-calculator/).
</t>
  </si>
  <si>
    <t xml:space="preserve">N: Neither Fairtrade Trader standard nor Textile Standard requires that entire supply chain is fully certified, nor do they establish proportions. Rather, Fairtrade Trader standard contemplates that an oPerator can buy under both Fairtrade and non-fairtrade terms: "If an oPerator buys both under Fairtrade and non-Fairtrade terms from the same producers’ organization, both arrangements have to be separated. In particular, oPerators cannot force producers to accept disadvantageous conditions such as lower prices or longer payment terms for sales of non-Fairtrade products as a requirement for concluding a Fairtrade contract" (Explanatory Document for the Fairtrade Trader Standard (August 2015),  at section 4.1, p. 14, https://files.fairtrade.net/standards/TS_EN.pdf).
Additional Note: Under the Textile Standard, brands must set up a plan demonstrating how they will increase the Fairtrade cotton content in their lines. (Per Fairtrade Textile Standard, v1.2 (March 22, 2016), at 5.6.4, https://files.fairtrade.net/standards/TextileStandard_EN.pdf). 
</t>
  </si>
  <si>
    <t>Y: This is limited to core ILO conventions. See Core Indicator 3.1.1, Trader Standard: "You are aware of the applicable labour laws in your country and of the fundamental ILO conventions and there are no indications that you violate any of them" (Per Fairtrade Trader Standard v1.6 (2015), at 3.1.1, https://files.fairtrade.net/standards/TS_EN.pdf).</t>
  </si>
  <si>
    <t>Y: Brands are generally subject to a physical audit. Brands under license are exempt unless deemed necessary (Fairtrade Trader Standard v1.6 (2015), at p.6, https://files.fairtrade.net/standards/TS_EN.pdf).</t>
  </si>
  <si>
    <t>N: Per review of website.  This type of reporting is not required by Standard for Hired Labour/Small Producer Orgs/Contract Production; the Trader Standard; nor is it mentioned in the Requirements for Assurance Providers (Per review of Fairtrade International Requirements for Assurance Providers v2.0 (October 2018), https://www.fairtrade.net/fileadmin/user_upload/content/2009/standards/documents/ASSU_ReqAssuranceProviders_V2.pdf).</t>
  </si>
  <si>
    <t xml:space="preserve">Y: Some, but not all, of its standards include reference to a living wage. 
Textile Standard: sets the timeframe for achieving living wage: "If remuneration (wages and benefits) is below living wage benchmarks approved by Fairtrade International, your company must agree with trade union/workers’ representatives to a time- bound plan of maximum six years from certification to increase real wages to close the gap to living wages." (Fairtrade Textile Standard v1.1 (March 22, 2016), at 3.5.2, https://files.fairtrade.net/standards/TextileStandard_EN.pdf).
Hired Labor Standard: "If remuneration (wages and benefits) is below the living wage benchmarks as approved by Fairtrade International, your company ensures that real wages are increased annually to continuously close the gap with living wage. The incremental steps and timeline toward the applicable living wage are negotiated with trade union/elected worker representatives." (Fairtrade Standard for Hired Labour 15.01.2014_v1.5 (2019), Core Requirement 3.5.4, https://files.fairtrade.net/standards/HL_EN.pdf).
"Fairtrade defines a ‘living wage’ as the remuneration received for a standard work week by a worker in a particular place sufficient to afford a decent standard of living for the worker and her or his family. Elements of a decent standard of living include food, water, housing, education, health care, transport, clothing, and other essential needs including provision for unexpected events." (Fairtrade Standard for Hired Labour 15.01.2014_v1.5 (2019), Core Requirement 3.5.4, Guidance Note, https://files.fairtrade.net/standards/HL_EN.pdf).
Fairtrade Fresh Fruit Standard: "You pay wages that do not fall below the global extreme poverty line ($1.90/day)set by the World Bank" (Fairtrade Fresh Fruit Standard 01.04.2018_v2.0 (2018), 3.1.1, https://files.fairtrade.net/standards/FreshFruit_HL_EN.pdf).
</t>
  </si>
  <si>
    <t xml:space="preserve">Y: These standards are mandatory. For example, the living wage provision is a "Core Requirement", which means it "must be complied with." A company will only achieve certification if it fulfils all core requirements (Fairtrade Standard for Hired Labour 15.01.2014_v1.5 (2019), Core Requirement 3.5.4 and p.4, https://files.fairtrade.net/standards/HL_EN.pdf). </t>
  </si>
  <si>
    <t>Y: At least for the Textile Standard. For other standards only progressive development required. For example for the Hired Labor Standard: "If remuneration (wages and benefits) is below the living wage benchmarks as approved by Fairtrade International, your company ensures that real wages are increased annually to continuously close the gap with living wage.
The incremental steps and timeline toward the applicable living wage are negotiated with trade union/elected worker representatives." (Fairtrade Standard for Hired Labour 15.01.2014_v1.5 (2019), Core Requirement 3.5.4, https://files.fairtrade.net/standards/HL_EN.pdf). The Fresh Fruit standard does not include a living wage and therefore there is no timeframe for compliance.</t>
  </si>
  <si>
    <t>N: FLA standards do not establish price premiums or guarantee a minimum price. (Per google search and review of: FLA Charter (As Amended, July 30, 2013), https://www.fairlabor.org/sites/default/files/fla_charter_7-30-13.pdf; FLA Workplace Code of Conduct and Compliance Benchmarks (revised October 5, 2011), https://www.fairlabor.org/sites/default/files/fla_complete_code_and_benchmarks.pdf); Principles of Fair Labor and Responsible Sourcing, https://www.fairlabor.org/sites/default/files/principles_fair_labor_responsible_sourcing_february_2015_0.pdf; Principles of Fair Labor and Responsible Production, https://www.fairlabor.org/sites/default/files/principles_fair_labor_responsible_production_february_2015.pdf).</t>
  </si>
  <si>
    <t>Y:  The FLA publishes assessment reports that examine compliance with Principle 8 on responsible purchasing practices. See, e.g. Nike, Inc. Assessment for Reaccreditation (February 2019), http://www.fairlabor.org/report/nike-inc-assessment-reaccreditation-0).</t>
  </si>
  <si>
    <t>Y: Companies must adopt "responsible purchasing practices" - i.e.  policies to reduce negative impacts on working conditions - e.g. adequacy of lead time provided; positive incentives. "these policies and procedures shall address (a) alignment of  financial terms with FLA Workplace standards, (b) adequacy of lead time provided (considering, for example, availability of inputs, testing, design changes, and production capacity) to produce without excessive overtime, unauthorized subcontracting, or other negative impacts, and (c) balanced annual planning efforts to eliminate negative outcomes (i.e. lower efficiency, poor labor retention, and longer throughput) that arise from traditional seasonal order demand." (Per Principle 8, Principles of Fair Labor and Responsible Sourcing, https://www.fairlabor.org/sites/default/files/principles_fair_labor_responsible_sourcing_february_2015_0.pdf).</t>
  </si>
  <si>
    <t>Y: FLA “accredits a company’s compliance program to indicate the presence of systems and procedures required for successfully upholding fair labor standards”. However the process for monitoring, known as accreditation, is unclear. When Participating Companies and Participating Suppliers sign on, they agree to a two- or three-year implementation schedule, during which they work toward bringing their supply chains into substantial compliance with the FLA Workplace Code of Conduct. At the end of the implementation Period, FLA evaluates whether or not the company can be considered for accreditation. The exact process for accreditation is not contained in any of FLA’s publicly available governance documents. (Per FLA "Accreditation" page, https://www.fairlabor.org/accreditation).</t>
  </si>
  <si>
    <t>Y: "Each Participating Company shall pay assessments at regular intervals to FLA IEM, LLC to cover costs incurred by the Association with respect to the independent external monitoring and assessments of the Participating Company’s Applicable Facilities." (Per FLA Charter (As Amended, July 30, 2013), p. 25,  https://www.fairlabor.org/sites/default/files/fla_charter_7-30-13.pdf).</t>
  </si>
  <si>
    <t xml:space="preserve">Y: FLA website states "FLA holds Participating Companies accountable for monitoring 100% of their supply chains for compliance with FLA standards, and FLA conducts independent assessments of a random sample of each company's supplier factories." (Per "Participating Companies" page, https://www.fairlabor.org/affiliates/participating-companies).
Note however that FLA Charter states that Companies affiliated with the FLA must implement the Workplace Code in their "Applicable Facilities" and submit them to monitoring. “Applicable Facilities” are the Facilities of a Participating Company other than its De Minimis Facilities, producing its Applicable Products (Per Section I, Definitions, FLA Charter (As Amended, July 30, 2013),  https://www.fairlabor.org/sites/default/files/fla_charter_7-30-13.pdf).
“Applicable Products” must include any individual Product or Brand that accounts for more than 30% of the Applicant’s annual consolidated revenues. Applicant can exclude particular product lines of an Applicable Product if such product lines are produced by Third Parties under license (except product lines which, in the aggregate, comprise more than thirty Percent (30%) of Applicant’s annual revenue derived from such Applicable Products (Per s. IX.A, FLA Charter). 
“De Minimis Facilities” are Facilities (i) with which the Participating Company contracts for production for six months or less in any twenty-four (24) month Period or (ii) in which the Participating Company accounts for ten Percent (10%) or less of the annual production of such Facility (Per s. 3.1, Principles of Fair Labor and Responsible Sourcing, https://www.fairlabor.org/sites/default/files/principles_fair_labor_responsible_sourcing_february_2015_0.pdf; s. III.B, FLA Charter).  </t>
  </si>
  <si>
    <t xml:space="preserve">N: But FLA publishes accreditation reports that review company's implementation of principles (Per s. IX.G, FLA Charter (As Amended, July 30, 2013), https://www.fairlabor.org/sites/default/files/fla_charter_7-30-13.pdf). In practice these are sporadic and do not always include the aggregate abuses found in the brand's supply chain (although they sometimes do, such as the most recent Nike accreditation report). Note that on another part of their website FLA  does disclose information re non-compliance at each facility that is audited but maintains facility's anonymity (s. IX.E, FLA Charter). The reports/disclosures are not aggregated by brand in order to discern the total number violations found/proportion of audited supply chain in violation. </t>
  </si>
  <si>
    <t>Y: While FLA does not refer to a "living wage" Per se, it does have a standard that includes compensation requirements that contain aspects relevant to a living wage: 
"Every worker has a right to compensation for a regular work week that is suffcient to meet the workers’ basic needs and provide some discretionary income. Employers shall pay at least the minimum wage or the appropriate prevailing wage, whichever is higher, comply with all legal requirements on wages, and provide any fringe benefits required by law or contract. Where compensation does not meet workers’ basic needs and provide some discretionary income, each employer shall work with the FLA to take appropriate actions that seek to progressively realize a level of compensation that does." (Per FLA Workplace Code of Conduct and Compliance Benchmarks (revised October 5, 2011), https://www.fairlabor.org/sites/default/files/fla_complete_code_and_benchmarks.pdf).</t>
  </si>
  <si>
    <t>N/A: FLA does not certify.</t>
  </si>
  <si>
    <t>N: The standard allows progressive development but does not provide a timeframe or outer limit for ensuring wages meet the FLA's definition: "Where compensation does not meet workers’ basic needs and provide some discretionary income, each employer shall work with the FLA to take appropriate actions that seek to progressively realize a level of compensation that does." (Per FLA Workplace Code of Conduct and Compliance Benchmarks (revised October 5, 2011), https://www.fairlabor.org/sites/default/files/fla_complete_code_and_benchmarks.pdf).</t>
  </si>
  <si>
    <t>N: FSC does not establish price premiums or guarantee a minimum price (Per review of FSC Chain of Custody Certification Standard v3-0 (2017), https://fsc.org/en/document-center/documents/80).</t>
  </si>
  <si>
    <t>N: Per review of  website (https://fsc.org/en).</t>
  </si>
  <si>
    <t xml:space="preserve">N: Per review of relevant standards.
</t>
  </si>
  <si>
    <t>N: The supplier is responsible (i.e. the Person/entity in charge of the Management Unit, which is the spatial area submitted for FSC certification) "Responsibility for ensuring compliance with the FSC Principles and Criteria lies with the Person(s) or entities that is/are the certificate applicant or holder. For the purpose of FSC certification these Person(s) or entities are referred to as ‘The Organization’. The Organization is responsible for decisions, policies and management activities related to the Management Unit. (s. 5, FSC Principles and Criteria for Forest Stewardship (FSC-STD-01-001 V5-2 (approval date July 22, 2015), https://fsc.org/en/document-centre/documents/resource/392). The contract with the certification body is signed by the client - i.e., the applicant for certification (section 1.2, General Requirements for FSC Accredited Certification Bodies FSC-STD-20-001 V4-0 EN (effective date April 1, 2016): https://fsc.org/en/document-center/documents/64).</t>
  </si>
  <si>
    <t xml:space="preserve">N: FSC website acknowledges that FSC certification "does not mean that all products they produce are comprised of [materials from FSC-certified forests, recycling and/or controlled sources] ... just because one product carries [FSC label], does not mean all products from the same company are made from responsibly sourced materials" (See webpage "What It Means When You See the FSC labels on a Product", https://fsc.org/en/page/fsc-labels). 
Note that companies can sell products with an FSC Mix label, which means the wood within the product is not only from FSC-certified forests, but also recycled material, or controlled wood (see FSC Chain of Custody Certification Standard v3-0 (effective date Apr. 1, 2017), https://fsc.org/en/document-center/documents/80; Strategy for FSC Mix Products and Controlled Wood, April 29, 2019, available on FSC website, https://fsc.org/en). </t>
  </si>
  <si>
    <t>Y:  "Organization must sign self- declaration that [it] is not directly or indirectly involved in … violation of any of the ILO Core Conventions, as defined in the ILO Declaration on Fundamental Principles and Rights at Work, 1998 (s. 1.3, FSC Chain of Custody Certification Standard v3-0 (effective date Apr. 1, 2017), https://fsc.org/en/document-center/documents/80).</t>
  </si>
  <si>
    <t>N: Per review of FSC Chain of Custody Certification Standard and website, only a self-declaration is required. (FSC Chain of Custody Certification Standard v3-0 (effective date Apr. 1, 2017), https://fsc.org/en/document-center/documents/80).</t>
  </si>
  <si>
    <t>N: Per review of website.</t>
  </si>
  <si>
    <t>Y: Criterion: "The Organization shall pay wages that meet or exceed minimum forest industry standards or other recognized forest industry wage agreements or living wages, where these are higher than the legal minimum wages. When none of these exist, The Organization shall through engagement with workers develop mechanisms for determining living wages." (2.4, FSC Principles and Criteria for Forest Stewardship (FSC-STD-01-001 V5-2 (approval date July 22, 2015), https://fsc.org/en/document-centre/documents/resource/392).
Indicator 2.4.2: "Wages paid meet or exceed: 1) Minimum forest industry standards; or 2) Other recognized forest industry wage agreements; or 3) Living wages that are higher than legal minimum wages" (International Generic Indicators FSC-STD-60-004 V2-0 EN (effective date July 1, 2018), https://fsc.org/en/document-centre/documents/resource/262).
Instructions for Standard DeveloPers: "The approach used to define living wages* shall* be culturally appropriate* following the requirements of ... Indicator 2.4.3" (International Generic Indicators)
Indicator 2.4.3: "When no minimum wage levels exist, wages are established through culturally appropriate* engagement* with workers* and/or formal and informal workers organizations*" (International Generic Indicators)</t>
  </si>
  <si>
    <t xml:space="preserve">Unclear: FSC does not have "critical" and "non-critical" criteria, but certification is only granted if company "conforms with the requirements of all applicable FSC normative documents, which means that major nonconformities shall be corrected before granting of certification and minor nonconformities shall be corrected within the maximum timeline specified." (s. 1.4.1, General Requirements for FSC Accredited Certification Bodies FSC-STD-20-001 V4-0 EN (effective date April 1, 2016): https://fsc.org/en/document-center/documents/64). Major non-conformities are defined according to severity, not type of criterion, therefore it is difficult to classify non compliance with living wage provision (s. 4.3.13, General Requirements for FSC Accredited Certification Bodies FSC-STD-20-001 V4-0 EN (effective date April 1, 2016): https://fsc.org/en/document-center/documents/64). </t>
  </si>
  <si>
    <t>N: There is detailed guidance on how to determine whether a living wage is being paid, however technically a living wage never needs to be paid, as either the “minimum forestry standards” or “recognized forest industry wage agreements” are also satisfactory (s. 2.4, FSC Principles and Criteria for Forest Stewardship (FSC-STD-01-001 V5-2 (approval date July 22, 2015), https://fsc.org/en/document-centre/documents/resource/392).</t>
  </si>
  <si>
    <t>N: MSC does not establish price premiums or guarantee a minimum price. (Per review of Chain of Custody standards, available on "Chain of Custody Program Documents" webpage, https://www.msc.org/for-business/certification-bodies/chain-of-custody-program-documents).</t>
  </si>
  <si>
    <t>N: Per review of Marine Stewardship Council website (https://www.msc.org/).</t>
  </si>
  <si>
    <t xml:space="preserve">N: Per review of relevant standards (available on "Chain of Custody Program Documents" webpage, https://www.msc.org/for-business/certification-bodies/chain-of-custody-program-documents).
</t>
  </si>
  <si>
    <t>N: Fishery pays cost of audit which could range from USD $15,000 - $120,000 (Per MSC Your Guide to the Fisheries Assessment Process, p. 11, https://www.msc.org/docs/default-source/default-document-library/for-business/for-fishery-clients/fisheries-get-certified-2019.pdf).</t>
  </si>
  <si>
    <t>N: This requirement is not stated in the Chain of Custody Standards. 
Additional Note:
The CoC Standard for Consumer Facing Organizations contemplates that certified organizations can trade non-certified products: Section 4.2.1:  "If certified and non-certified products of the same (or similar) species are handled at the same time, the organisation shall maintain records of non-certified seafood purchases or deliveries for these similar species. (Per s. 4.2.1, MSC Chain of Custody Standard: Consumer-Facing Organisation Version 2.0 (March 28, 2019), https://www.msc.org/docs/default-source/default-document-library/for-business/program-documents/chain-of-custody-program-documents/msc-chain-of-custody-standard_consumer-facing-organisation-version-v2-0.pdf?sfvrsn=e2b49c1b_10).</t>
  </si>
  <si>
    <t>Y: However these are limited to forced and child labor provisions.Starting Sept 28, 2019, Organizations classified as Standard Risk must comply with MSC's new labour audit requirement to verify compliance with specific requirements on forced and child labour (there is a grace Period - organizations do not have to comply until their second chain of custody audit) (Per MSC Chain of Custody Standard Default Get Certified Guide (Mar. 28, 2019), p. 19-22, https://www.msc.org/docs/default-source/default-document-library/for-business/chain-of-custody-for-supply-chain-companies/msc-chain-of-custody---default---get-certified-guide.pdf?sfvrsn=e01cb87_24)).</t>
  </si>
  <si>
    <t xml:space="preserve">Y: Only for actors declared "standard risk", which is a determination based on country. Organization must complete an audit with one of the third-party labour programs recognised in the MSC Third-Party Labour Audit Requirements (Amfori,  SEDEX Members’ Ethical Trade Audit and SA8000) to verify compliance with MSC's forced labour and child labor requirements. (Per s.5.7, MSC Chain of Custody Standard:
Default Version Version 5.0, March 28, 2019, https://www.msc.org/docs/default-source/default-document-library/for-business/program-documents/chain-of-custody-program-documents/msc-chain-of-custody-standard_default-version-v5-0.pdf?sfvrsn=b832b260_10)).  </t>
  </si>
  <si>
    <t>N: No relevant standard</t>
  </si>
  <si>
    <t>N: Rainforest Alliance does not establish price premiums or guarantee a minimum price (Per “FAQ: Does Rainforest Alliance Certification guarantee a minimum price for certified crops?” (July 1, 2016), https://www.rainforest-alliance.org/faqs/does-rainforest-alliance-certified-guarantee-minimum-price).</t>
  </si>
  <si>
    <t>N: Per review of Rainforest Alliance website (https://www.rainforest-alliance.org).</t>
  </si>
  <si>
    <t>N: Supplier is responsible (i.e. farms/group administrators): "3. All certified organizations accept the following obligations: … (i) Pay the required costs associated with any type of audit. (Per Certification Rules for Single Farms and Group Administrators Version 2.0 (July 2017), at 3(i),  https://www.rainforest-alliance.org/business/wp-content/uploads/2017/11/04_rainforest-alliance-certification-rules_en.pdf).</t>
  </si>
  <si>
    <t>N: The RA only "encourages businesses to use 100% certified content, whenever possible, in any product bearing the RAC seal" (Per Requirements and Guidelines for Use of the Rainforest Alliance Trademarks (July 2016), at 6.2, p. 18, https://www.rainforest-alliance.org/business/wp-content/uploads/2018/07/rainforest-alliance-marks-guide.pdf). Single ingredient products with RA seal, e.g. coffee beans, can contain as much as 10% content from non-certified farms. Also, RA only requires a minimum of 30% to bear seal with a qualifying statement and scale up plan to reach 100% (Per Requirements and Guidelines for Use of the Rainforest Alliance Trademarks, p.19, 29). Businesses must choose from benchmarks and timelines under one of the following two options:
1. Scale up by a minimum of 15% of the total product volume annually. For example, a product that contains 30% Rainforest Alliance Certified content would need to be at least 45% Rainforest Alliance Certified within one year and 60% within two years.
2. Develop a scale-up plan with the Rainforest Alliance (see Section 6.10, Requirements and Guidelines for Use of the Rainforest Alliance Trademarks). This option allows more  flexibility for businesses to work within the realities of sourcing, but still ultimately requires every agricultural product with the RAC seal to reach 100% Rainforest Alliance Certified content over time.</t>
  </si>
  <si>
    <t>N: Per review Chain of Custody Standard v3.0 (July 2015), at 1.3, https://www.rainforest-alliance.org/business/wp-content/uploads/2017/11/20_rainforest-alliance-chain-of-custody-standard_en.pdf).</t>
  </si>
  <si>
    <t>N:  The requirement to not be in material violation of occupational health and safety and labor laws states, "The Participating OPerator shall demonstrate the foregoing by providing a truthful representation as to the foregoing." (Per Chain of Custody Standard v3.0 (July 2015), at 1.3, https://www.rainforest-alliance.org/business/wp-content/uploads/2017/11/20_rainforest-alliance-chain-of-custody-standard_en.pdf).</t>
  </si>
  <si>
    <t>Y: Critical criteria wages provision states: "All workers receive no less than the legal minimum wage or wages negotiated collectively, whichever is higher" (Per Rainforest Alliance Sustainable Agriculture Standard Version 1.2 (July 2017), at 4.5, https://www.rainforest-alliance.org/business/wp-content/uploads/2017/11/03_rainforest-alliance-sustainable-agriculture-standard_en.pdf). Improvement Criteria include, "If a living wage benchmark is provided, the farm management and group administrator document and implement a living wage plan, to progress towards payment of living wage. In absence of a living wage benchmark, the farm management and group administrator assess current access of workers and their families to health care and basic education and develop and implement a plan for providing access to these services." (4.29, Sustainable Agriculture Standard) - Level C to be met within a year); "If a living wage benchmark is provided, the farm management and group administrator pay a living wage to all workers. Payment may include in-kind remuneration, pursuant to the plan" (4.33, Sustainable Agriculture Standard) - Level A to be met within 6 years; Definition of living wage benchmark: The living wage level defined for a specific country or region based on work of the Global Living Wage Coalition.</t>
  </si>
  <si>
    <t>N: The indicator that addresses  living wages is not a "Critical Criteria." Critical criteria wages provision states: "All workers receive no less than the legal minimum wage or wages negotiated collectively, whichever is higher" (Per Rainforest Alliance Sustainable Agriculture Standard For farms and producer groups involved in crop and cattle production Version 1.2 (July 2017), at 4.5, https://www.rainforest-alliance.org/business/wp-content/uploads/2017/11/03_rainforest-alliance-sustainable-agriculture-standard_en.pdf).</t>
  </si>
  <si>
    <t xml:space="preserve">N: "If a living wage benchmark is provided, the farm management and group administrator pay a living wage to all workers. Payment may include in-kind remuneration, pursuant to the plan." - This is Level A criterion, to be met within 6 years. However, there is no requirement to meet all Level Criterion: only 50% of them need to be met (Per Rainforest Alliance Sustainable Agriculture Standard For farms and producer groups involved in crop and cattle production Version 1.2 (July 2017), page 12, https://www.rainforest-alliance.org/business/wp-content/uploads/2017/11/03_rainforest-alliance-sustainable-agriculture-standard_en.pdf). Definition of living wage benchmark: The living wage level defined for a specific country or region based on work of the Global Living Wage Coalition. (Per Rainforest Alliance Sustainable Agriculture Standard For farms and producer groups involved in crop and cattle production Version 1.2 (July 2017), at 4.33, https://www.rainforest-alliance.org/business/wp-content/uploads/2017/11/03_rainforest-alliance-sustainable-agriculture-standard_en.pdf). </t>
  </si>
  <si>
    <t>N: RSPO does not establish price premiums or guarantee a minimum price (Per review of RSPO Supply Chain Certification Standard 2014 (Revised June 2017), https://rspo.org/certification/supply-chains).</t>
  </si>
  <si>
    <t>N: Per review of RSPO website (https://rspo.org/).</t>
  </si>
  <si>
    <t xml:space="preserve">N: Per review of RSPO Supply Chain Certification Standard 2014 (Revised June 2017), https://rspo.org/certification/supply-chains  and RSPO Code of Conduct, https://www.rspo.org/resources/search-result?search=code+of+conduct&amp;s_lang=&amp;s_type=&amp;s_publication_date=).
</t>
  </si>
  <si>
    <t xml:space="preserve">N: The supplier is responsible. The mill requesting certification pays for the audit (Per RSPO, FAQ on Producer Certification, https://www.rspo.org/files/resource_centre/Factsheet-RSPO-ProducerCertification.pdf). The Mill is the unit of certification and is the client that enters into contract of service with Certification Body. The contract sets out the cost of assessment (RSPO Certification Systems for Principles &amp; Criteria  (June 2017), at 3.4, https://www.rspo.org/resources/certification/principles-criteria/rspo-principle-criteria-certification-systems).
</t>
  </si>
  <si>
    <t>N: Not immediately. Members must specify time-bound plan for achieving 100% RSPO-certified sustainable palm oil - i.e. 100% RSPO certification of all palm product processing facilities and only handle/trade/process 100% RSPO-certified palm oil and oil palm products (Per RSPO Annual Communication of Progress Guidelines for Members (Feb. 2019), at p.39, https://rspo.org/resources/search-result?search=Annual+Communication+of+Progress+Guidelines+for+Members&amp;s_lang=&amp;s_type=&amp;s_publication_date=); RSPO Code of Conduct, at 3.7, 3.8, 3.9, https://www.rspo.org/resources/search-result?search=code+of+conduct&amp;s_lang=&amp;s_type=&amp;s_publication_date=). 
RSPO monitors the implementation of member’s time-bound plan via their Annual Communication of Progress "ACOP" report which can be found on the RSPO website: https://www.rspo.org/members/acop).  
Additional Notes:
Under the ‘Book and Claim’ supply chain model, Members of RSPO can purchase RSPO Credits to compensate the volume of non- certified/conventional oil palm products used in their processes. (Per RSPO Supply Chain Certification Standard 2014 (Revised June 2017), at p. 45, https://rspo.org/certification/supply-chains).
Also, products can bear the Identity Preserved certification label if 95% or above of the oil palm content is RSPO IP-certified. Where there is any Percentage of non-certified oil palm within the product, the reason for this must be justified and an action plan for moving to fully certified oil palm must be in place and the volume of non-certified oil palm products must be covered by the purchase of RSPO Credits of equivalent volume (RSPO Rules on Market Communications and Claims (revised Jan. 2019), at p. 14, https://rspo.org/resources/search-result?search=Rules+on+Market+Communications+Claims&amp;s_lang=&amp;s_type=&amp;s_publication_date=).</t>
  </si>
  <si>
    <t>N: Per review of RSPO Supply Chain Certification Standard 2014 (Revised June 2017), https://rspo.org/certification/supply-chains).</t>
  </si>
  <si>
    <t xml:space="preserve">Y: This is not explict but it could be calculated by reviewing the annual progress reports (Annual Communication of Progress website: https://rspo.org/members/acop).
</t>
  </si>
  <si>
    <t xml:space="preserve">Y: Criterion 6.2: "Pay and conditions for staff  and workers and for contract workers always meet at least legal or industry minimum standards and are suffcient to provide decent living wages (DLW)." (Per RSPO Principles &amp; Criteria for the Production of Sustainable Palm Oil (2018), at 6.2, https://rspo.org/resources/search-result?search=Principles+%26+Criteria&amp;s_lang=&amp;s_type=&amp;s_publication_date=).
Indicators address: (1) labor/union laws available to workers in national language and explained to them in language they understand; (2) employment contracts must give  accurate informa on on compensation (3) evidence of compliance with legal labour requirements (4) adequate housing, sanita on facilities, water supplies, medical, educa onal and welfare amenities to national standards or above. National laws, or in their absence the ILO Guidance on Workers’ Housing Recommenda on No. 115, are used; (5) efforts to improve workers’ access to adequate, su cient and a ordable food; (6) A DLW is paid to all workers; (7) Casual, temporary and day labour limited to jobs that are temporary or seasonal </t>
  </si>
  <si>
    <t>N: The indicator that addresses decent living wages is not a "Critical Indicator." (Per RSPO Principles &amp; Criteria for the Production of Sustainable Palm Oil (2018), at 6.2, https://rspo.org/resources/search-result?search=Principles+%26+Criteria&amp;s_lang=&amp;s_type=&amp;s_publication_date=). Where an indicator is not “Critical”, the Certificate is given upon completion of an audit with a “minor non-compliance”.  A minor non-compliance must be addressed by the next annual surveillance audit, or it will be raised to major. Ultimately, if not closed in a timely manner, the certification can be suspended and subsequently terminated.
Explanation: See the RSPO Certification Systems for Principles &amp; Criteria, which states "Non-compliances shall be graded as either minor or major, in accordance with the status of the relevant indicator;" "a certificate of compliance with the RSPO P&amp;C cannot be issued while any major non-compliances are outstanding." (RSPO Certification Systems for Principles &amp; Criteria 
(June 2017), at 4.8.2, 4.9, https://rspo.org/resources/certification/principles-criteria/rspo-principle-criteria-certification-systems).</t>
  </si>
  <si>
    <t>N: There is detailed guidance on how to determine whether a living wage is being paid and producers who fail to pay a living wage are required to establish an implementation plan for closing any gaps between current wages and living wages. However, there is no time-bound requirement nor is it clear whether there are repercussions to failing to honor the implementation plan. (RSPO Guidance for Implementing a Living Wage (2019), https://rspo.org/resources/archive/907).</t>
  </si>
  <si>
    <t>N: SFI does not establish price premiums o.r guarantee a minimum price (Per review of SFI 2015-2019 Extended Through December 2021 Chain of Custody
Standard (Jan. 2015), https://www.sfiprogram.org/wp-content/uploads/2015_2019StandardsandRules_Section4_June2019.pdf).</t>
  </si>
  <si>
    <t>N: Per review of SFI website. Only audit summary reports and impact reports found on website. (https://www.sfiprogram.org/)</t>
  </si>
  <si>
    <t>N: Per review of relevant SFI standards.</t>
  </si>
  <si>
    <t xml:space="preserve">N: Program participants are responsible for the cost of the audit and any improvements needed to meet the SFI Standard requirements (Per "How to certify to the SFI Standards" (Dec. 2017), at p. 2, https://www.sfiprogram.org/wp-content/uploads/HowtoCertify_SFI_Dec1.pdf). </t>
  </si>
  <si>
    <t>N: SFI allows public claims for noncertified inputs. The SFI Certified Sourcing label is allowed for companies that conform to SFI fiber sourcing system requirements. Its use does not have to be associated with any certified forest or recycled content.  "The SFI program addresses the fact that only 10 Percent of the world’s forests are certified through procurement requirements in the SFI 2015-2019 Fiber Sourcing Standard requiring that Program Participants establish adequate measures to ensure all the fiber they source is from legal and responsible sources, regardless of whether it is from certified or uncertified forests. " (Per SFI 2015-2019 Extended Through December 2021 Chain of Custody Standard (Jan. 2015), at p. 3, https://www.sfiprogram.org/wp-content/uploads/2015_2019StandardsandRules_Section4_June2019.pdf).
Secondary producers who wish to make a certified sourcing claim must certify to Appendix 1 Rules for Use of the SFI Certified Sourcing Label. They also must verify that at least two-thirds of their supply comes from primary producers that are certified to the SFI 2015-2019 Fiber Sourcing Standard, and that none of their supply comes from controversial sources. Primary producers must conform to the SFI 2015-2019 Fiber Sourcing Standard which sets mandatory practice requirements for the responsible procurement of all fiber, even if it is sourced from non-certified land.  According to SFI "it directs how SFI Program Participants procure fiber from non-certified land, this standard encourages the use of responsible forestry practices." (SFI webpage: https://www.sfiprogram.org/standardguide2015-2019/). 
Also, if an organization wishes to use the SFI chain of custody label or make a chain of custody claim on 100% of an organization’s product, the content must be at least 70% composed of certified forest content and/or recycled material. If recycled content is not used, then the label must state, “Promoting Sustainable Forestry.” If an organization does not meet that 70% threshold, it must transparently disclose the actual Percentage of certified forest content or recycled material on the product label. (Per SFI 2015-2019 Extended Through December 2021 Chain of Custody
Standard (Jan. 2015),  at 3.5.1, https://www.sfiprogram.org/wp-content/uploads/2015_2019StandardsandRules_Section4_June2019.pdf). See summary at: https://www.sfiprogram.org/chainofcustodystandard/; FAQs, "What changes have been made with the SFI CoC labels and communication of certified content?", https://www.sfiprogram.org/standardguide2015-2019/). 
The organization shall identify product group(s) for which the certification Percentage is calculated. The product group shall be identified for specific products or groups of products (e.g., paPer). Only products that consist of the same or similar raw material can be included in one product
group. 
"3.1 Primary producers are manufacturing units that produce forest products (wood, paPer, pulp, or composite products) and source 50% or more (by weight) of their wood-based raw materials directly
from primary sources. They must account for 100% of their primary sources as coming from certified sourcing. If a primary producer sources from company-owned or companycontrolled lands enrolled in the SFI program, those lands must be third-party certified to the SFI 2015-2019 Forest Management Standard.
3.2 Secondary producers are manufacturing units that produce forest products and source 50% or more (by weight) of their wood-based raw materials from secondary sources. They must account for at least two-thirds (2/3) (by weight) of the wood or wood fiber in the
product(s) or manufacturing unit as coming from certified sourcing.
The other one-third (1/3) cannot come from controversial sources. 3.3.3 In all cases, the organization must demonstrate that the requirements of 3.1 and/or 3.2 are met before the label
can be used in relation to a specific product group or time Period."  (SFI 2015-2019 Extended Through December 2021 Fiber Sourcing Standard (Jan. 2015), at p. 11, https://www.sfiprogram.org/wp-content/uploads/2015_2019StandardsandRules_Section3_June2019.pdf).</t>
  </si>
  <si>
    <t>Y: However this is limited to due diligence to avoid sourcing from "controversial sources". It is based on the obligation to conduct a risk assessment when sourcing forest-based products from areas without effective social laws, and requires addressing workers’ health and safety;  fair labor practices; Indigenous Peoples’ rights; anti-discrimination and anti-harassment measures; prevailing wages; and workers’ right to organize, as well a national (or regional) level assessment inlcuding ensuring compliance with "labor regulations relating to forest workers" (SFI 2015-2019 Extended Through December 2021 Chain of Custody Standard (Jan. 2015), at 4.3.1 and 4.3.3 https://www.sfiprogram.org/wp-content/uploads/2015_2019StandardsandRules_Section4_June2019.pdf).</t>
  </si>
  <si>
    <t>N: Per review of standards and website, only creation due diligence system by member is required.</t>
  </si>
  <si>
    <t>Per review of SFI website. Only audit summary reports found on website. (https://www.sfiprogram.org/).</t>
  </si>
  <si>
    <t xml:space="preserve">N: Only requires “prevailing wages” (which is not defined) for wood and fibers outside of the US or Canada. Wages or labor violations are not monitored in the US and Canada because they “have a strong legal framework”.  (Per SFI 2015-2019 Standards and Rules, Definitions, https://www.sfiprogram.org/wp-content/uploads/Pages-from-2015_2019StandardsandRules_FINAL_web_Section13-feb2015.pdf). There is only a general reference to obligation to respect workers' rights in a manner that encompasses the intent of ILO core conventions (Per SFI 2015-2019 (Extended through December 2021) Forest Management Standard (Jan. 2015), at 9.2, https://www.sfiprogram.org/wp-content/uploads/2015_2019StandardsandRules_Section2_June2019.pdf). However the living wage is not a core convention. </t>
  </si>
  <si>
    <t>TOTAL NO</t>
  </si>
  <si>
    <t>TOTAL NA</t>
  </si>
  <si>
    <t>TOTAL UNCLEAR</t>
  </si>
  <si>
    <t xml:space="preserve">MSI Name (year founded) (Shading denotes the MSI responded to opportunity to review this data.)
</t>
  </si>
  <si>
    <t>Home URL</t>
  </si>
  <si>
    <t>Power to suspend or withdraw members/ certification?</t>
  </si>
  <si>
    <t>Is member suspension or withdrawal information linked to from the home page? (Y/N: Explain, include URL)</t>
  </si>
  <si>
    <t>Does the MSI web page provide or generate a list of suspended, withdrawn or cancelled members?</t>
  </si>
  <si>
    <t>Are monitoring reports provided for suspended/ withdrawn members so the public can see basis for the sanction? (Y/N, explain)</t>
  </si>
  <si>
    <t>Is there an appeal of the suspension or withdrawal? (If Y - specify, if N, explain)</t>
  </si>
  <si>
    <t>If there is an appeal, does suspension or withdrawal remain pending appeal?</t>
  </si>
  <si>
    <t>Is there a deadline to decide the appeal?</t>
  </si>
  <si>
    <t xml:space="preserve">Does a committee decide the appeal or initial suspension or withdrawal decision? </t>
  </si>
  <si>
    <t>Does the committee require (choose one: Majority, Supermajority, Consensus, Not specified)</t>
  </si>
  <si>
    <t>Does the procedure indicate the basis for the suspension or withdrawal decision? (Y/N - specify if Y)</t>
  </si>
  <si>
    <t>Alliance for Water Stewardship (2008)</t>
  </si>
  <si>
    <t>https://a4ws.org/</t>
  </si>
  <si>
    <t>Y: Alliance for Water Stewardship, AWS Certification Requirements v1.0 (July 2015), https://a4ws.org/resources/#</t>
  </si>
  <si>
    <t>N: Certification link goes to "List of AWS certified sites," but withdrawn certificates not listed, https://a4ws.org/certification/certified-sites/ (last accessed 8/19/19)</t>
  </si>
  <si>
    <t>N: Site includes a "List of AWS certified sites," but suspended or withdrawn certificates not listed, https://a4ws.org/certification/certified-sites/ (last accessed 8/19/19)</t>
  </si>
  <si>
    <t>N: Audit reports are only available for members still carrying their certification. https://a4ws.org/certification/certified-sites/ (last accessed 8/19/19)</t>
  </si>
  <si>
    <t xml:space="preserve">Y: Members found in violation of the policy have a 30-day period to fix first before sanction applies, but if the non-conformity is not fixed within 30 days, the sanction (suspension or withdrawal of certificate) is automatic. An appeal is allowed following the certificate suspension or withdrawal. AWS Certification Requirements: Assessment of Conformity with the AWS International Water Stewardship Standard, Version 1.0 (July 2015) </t>
  </si>
  <si>
    <t xml:space="preserve">Y: Certificate remains suspended pending appeal. AWS Certification Requirements: Assessment of Conformity with the AWS International Water Stewardship Standard, Version 1.0 (July 2015), https://a4ws.org/resources/#. </t>
  </si>
  <si>
    <t xml:space="preserve">N: While there are deadlines associated with parts of the appeal process, the Independent Adjudicator does not have a deadline to reach its decision. AWS Certification Requirements: Assessment of Conformity with the AWS International Water Stewardship Standard, Version 1.0 (July 2015), https://a4ws.org/resources/#. </t>
  </si>
  <si>
    <t xml:space="preserve">N: The certification body makes decisions for audit-based non-compliance, and that is reviewed by an independent adjudicator on appeal,  under 3.7.5, however, AWS reserves the right to suspend certificates of clients who violate the "spirit and intent of the AWS Standard." AWS Certification Requirements: Assessment of Conformity with the AWS International Water Stewardship Standard, Version 1.0 (July 2015), https://a4ws.org/resources/#. </t>
  </si>
  <si>
    <t xml:space="preserve">Does not apply: The certification body first decides, and then an independent adjudicator decides the appeal, and no committee is involved. It is unclear how decisions are made for "spirit and intent" violations. AWS Certification Requirements: Assessment of Conformity with the AWS International Water Stewardship Standard, Version 1.0 (July 2015), https://a4ws.org/resources/#. </t>
  </si>
  <si>
    <t xml:space="preserve">Y: The procedures indicate that a major non-compliance will lead to suspension or withdrawal of member's certificate if the major non-compliance is not resolved within 30 days, and that a minor non-compliance will lead to suspension if not resolved within 90 days. A "major" non-compliance is defined only as a "systemic problem of substantial consequence" that "fundamentally undermines" the intent of the standard and that "may jeopardize the credibility of AWS." Additionally, "AWS reserves the right to suspend" any member who "violates the spirit and intent of the AWS Standard or who goes directly against AWS's organizational mission." AWS Certification Requirements: Assessment of Conformity with the AWS International Water Stewardship Standard, Version 1.0 (July 2015), https://a4ws.org/resources/#. </t>
  </si>
  <si>
    <t>Better Biomass (2011)</t>
  </si>
  <si>
    <t>http://www.betterbiomass.com/</t>
  </si>
  <si>
    <t>Y: Certification Roadmap/ Maintenance of Certificate, http://betterbiomass.nl/en/certification/certification-roadmap/ (accessed 8/9/19)</t>
  </si>
  <si>
    <t>Y: Home page provides links to "Certificate Holders" page, with a searchable list of members. The list includes those whose certificate is withdrawn, http://www.betterbiomass.com/en/certificate-holders/ (last accessed 8/19/19)</t>
  </si>
  <si>
    <t>Y: Can sort by certificate status (valid or withdrawn) to see list of members suspended or withdrawn, http://www.betterbiomass.com/en/certificate-holders/ (last accessed 8/19/19)</t>
  </si>
  <si>
    <t>N: No link to audit report is available for entries where the certificate was withdrawn. http://www.betterbiomass.com/en/certificate-holders/ (last accessed 8/19/19)</t>
  </si>
  <si>
    <t>Y: Critical non-compliance yields immediate suspension, and a list of what is "critical" is provided.  An appeal is allowed after a sanction has been imposed. NEN certification scheme: Better Biomass certification scheme (August 2018), http://www.betterbiomass.com/wp-content/uploads/2018/08/NCS-8080_2018-08-en-Better-Biomass-certification-scheme.pdf.</t>
  </si>
  <si>
    <t>N: Complaint procedure 8.3 indicates that the certificate is valid pending appeal. NEN certification scheme: Better Biomass certification scheme (August 2018), http://www.betterbiomass.com/wp-content/uploads/2018/08/NCS-8080_2018-08-en-Better-Biomass-certification-scheme.pdf.</t>
  </si>
  <si>
    <t xml:space="preserve">Y: Decisions on appeals must be made within six months. Manual: NEN Schemabeheer, Version 5.0 (June 1, 2018), http://www.betterbiomass.com/wp-content/uploads/2018/07/NEN-Scheme-management-manual-v05-20180601.pdf. </t>
  </si>
  <si>
    <t>Y: An independent arbitration committee is established for the appeal procedure.  Manual: NEN Schemabeheer, Version 5.0 (June 1, 2018), http://www.betterbiomass.com/wp-content/uploads/2018/07/NEN-Scheme-management-manual-v05-20180601.pdf. (at pg. 16).</t>
  </si>
  <si>
    <t>Not specified: Manual: NEN Schemabeheer, Version 5.0 (June 1, 2018), http://www.betterbiomass.com/wp-content/uploads/2018/07/NEN-Scheme-management-manual-v05-20180601.pdf. (at pg. 16).</t>
  </si>
  <si>
    <t>Y: Critical non-compliance yields immediate suspension. Major non-compliances must be corrected within 3 months. Minor non-compliances require corrections to be checked at next audit. A table of non-compliances references  standards, and the Interpretation Document  guides standards interpretation. NEN certification scheme: Better Biomass certification scheme (August 2018), http://www.betterbiomass.com/wp-content/uploads/2018/08/NCS-8080_2018-08-en-Better-Biomass-certification-scheme.pdf.</t>
  </si>
  <si>
    <t>Bonsucro (2008)</t>
  </si>
  <si>
    <t>https://www.bonsucro.com/</t>
  </si>
  <si>
    <t>Y: Bonsucro Certification Protocol, Version 5.1 (April 2017), http://www.bonsucro.com/wp-content/uploads/2017/04/PTC-Bonsucro-Certification-Protocol-v5.1.pdf</t>
  </si>
  <si>
    <t>Y: "Assurance" link  has a dropdown menu that links to "Certified Members," which has a separate list for those certificates suspended or withdrawn, https://www.bonsucro.com/certified-members/ (last accessed 8/19/19)</t>
  </si>
  <si>
    <t xml:space="preserve">Y: The website provides a list of members that have been suspended and withdrawn. https://www.bonsucro.com/certified-members/, last accessed 8/19/19 </t>
  </si>
  <si>
    <t xml:space="preserve">N: The website does not provide audit reports for members that have been suspended or withdrawn. https://www.bonsucro.com/certified-members/, last accessed 8/19/19 </t>
  </si>
  <si>
    <t>Y: There is an automatic suspension for failure to address non-conformities within deadline, and corrective actions are taken and verified by follow-up visits. The certificate is withdrawn for an unsatisfactory audit during suspension. An appeal is allowed after the withdrawal. Bonsucro, Bonsucro Certification Protocol v.5.1 (April 2017), http://www.bonsucro.com/wp-content/uploads/2017/04/PTC-Bonsucro-Certification-Protocol-v5.1.pdf.</t>
  </si>
  <si>
    <t>Unclear: Appeal procedure does not indicate. Bonsucro, Bonsucro Certification Protocol v.5.1 (April 2017), http://www.bonsucro.com/wp-content/uploads/2017/04/PTC-Bonsucro-Certification-Protocol-v5.1.pdf. Under ISO 17065, Section 7, incorporated by reference, the certification body must communicate the suspension or withdrawal, but the appeal procedure does not say whether the suspension/withdrawal remains pending during the appeal.</t>
  </si>
  <si>
    <t>N: None specified for Board vote on complaint or appeal panel vote on appeal. Bonsucro, Bonsucro Certification Protocol v.5.1 (April 2017), http://www.bonsucro.com/wp-content/uploads/2017/04/PTC-Bonsucro-Certification-Protocol-v5.1.pdf;  https://www.bonsucro.com/making-a-complaint/ (last accessed 8/19/19). None specified under ISO 17065, Section 7, incorporated by reference.</t>
  </si>
  <si>
    <t>Y: The Certification Body is to make efforts to resolve initial complaints and appeals. If the Certification Body is unable to do so, they are advised to refer the client bringing the complaint to Bonsucro. Bonsucro, Bonsucro Certification Protocol v.5.1 (April 2017), http://www.bonsucro.com/wp-content/uploads/2017/04/PTC-Bonsucro-Certification-Protocol-v5.1.pdf; The appeal will be heard by a panel comprised of the Bonsucro Chair of Directors, and three other Bonsucro member representatives. https://www.bonsucro.com/making-a-complaint/ (last accessed 8/19/19)</t>
  </si>
  <si>
    <t xml:space="preserve">Majority: Per the Certification Protocol, the Bonsucro Board would be the final arbiter of appeals made by members dissatisfied with a Certification Body's decision. Bonsucro, Bonsucro Certification Protocol v.5.1 (April 2017), http://www.bonsucro.com/wp-content/uploads/2017/04/PTC-Bonsucro-Certification-Protocol-v5.1.pdf. Per the Articles of Association, any decision by the Bonsucro Board requires a majority at the meeting. Articles of Association of Bonsucro Limited (January 25, 2017), http://www.bonsucro.com/wp-content/uploads/2017/01/BONSUCRO-Articles-of-Association-final-for-EGM-160314.pdf. </t>
  </si>
  <si>
    <t>Y: A major conformity results in suspension if not corrected within a given timeframe, and a minor non-conformity results in suspension if not corrected within 3 months of a warning for failure to correct. Major and minor non-conformities are described based on whether they involve a core indicator, whether it is repeated and systematic and whether they are not incidental. Bonsucro, Bonsucro Certification Protocol v.5.1 (April 2017), http://www.bonsucro.com/wp-content/uploads/2017/04/PTC-Bonsucro-Certification-Protocol-v5.1.pdf.</t>
  </si>
  <si>
    <t>Equitable Food Initiative (2015)</t>
  </si>
  <si>
    <t>http://www.equitablefood.org/</t>
  </si>
  <si>
    <t>Y: The Equitable Food Initiative Certification Program Summary, Version 2.0 (Nov. 30, 2018), at pg. 4, https://equitablefood.org/wp-content/uploads/Program-Summary_v2.0.FINAL_.pdf</t>
  </si>
  <si>
    <t>N: "About EFI" links to EFI Certified Farms, but there is no list of suspended or withdrawn members or search function on that page, https://equitablefood.org/efi-certified-farms/ (last accessed 8/19/19)</t>
  </si>
  <si>
    <t>N: EFI Certified Farms page just lists certified farms, https://equitablefood.org/efi-certified-farms/ (last accessed 8/19/19)</t>
  </si>
  <si>
    <t>N: The full list of certified farms only lists "variances," but it is not clear what those variances entail. https://equitablefood.org/efi-certified-farms/ (last accessed 8/19/19)</t>
  </si>
  <si>
    <t xml:space="preserve">Y: For suspension or withdrawal of a certificate based on a decision of a "flagrant non-conformity," a grower may appeal the decision first to the certification body, then to the certification body's accreditation body. The Equitable Food Initiative Certification Program Summary, Version 2.0 (November 30, 2018), https://equitablefood.org/wp-content/uploads/Program-Summary_v2.0.FINAL_.pdf. </t>
  </si>
  <si>
    <t xml:space="preserve">Y: The sanctions procedure indicates that the member must immediately cease use of the label, remove nonconforming product from the supply chain. The Equitable Food Initiative Certification Program Summary, Version 2.0 (November 30, 2018), https://equitablefood.org/wp-content/uploads/Program-Summary_v2.0.FINAL_.pdf. </t>
  </si>
  <si>
    <t>N: None specified in the appeal procedure, which is handled by the certification body. The Equitable Food Initiative Certification Program Summary, Version 2.0 (November 30, 2018), https://equitablefood.org/wp-content/uploads/Program-Summary_v2.0.FINAL_.pdf. The Additional Diligence Protocols have no deadline for the Executive Director to  make a decision regarding sanctions. The Equitable Food Initiative Additional Diligence Protocols, Version 1.0 (June 1, 2018), https://equitablefood.org/wp-content/uploads/Final_Additional-Diligence-Protocols_v1.0.pdf.</t>
  </si>
  <si>
    <t>N: The certification body and then the accreditor decide appeals for sanctions on "flagrant non-conformities." The Equitable Food Initiative Certification Program Summary, Version 2.0 (November 30, 2018), https://equitablefood.org/wp-content/uploads/Program-Summary_v2.0.FINAL_.pdf. The Executive Director of EFI makes final decisions under the Additional Diligence Protocols. The Equitable Food Initiative Additional Diligence Protocols, Version 1.0 (June 1, 2018), https://equitablefood.org/wp-content/uploads/Final_Additional-Diligence-Protocols_v1.0.pdf.</t>
  </si>
  <si>
    <t>Does not apply: No committee is involved. The Equitable Food Initiative Certification Program Summary, Version 2.0 (November 30, 2018), https://equitablefood.org/wp-content/uploads/Program-Summary_v2.0.FINAL_.pdf; and see also The Equitable Food Initiative Additional Diligence Protocols, Version 1.0 (June 1, 2018), https://equitablefood.org/wp-content/uploads/Final_Additional-Diligence-Protocols_v1.0.pdf.</t>
  </si>
  <si>
    <t>Y: A failure to correct a non-conformity within the deadline yields suspension and "flagrant non-conformities ... that represent unacceptable risk to farmworkers, consumers, and/or the goodwill of EFI or the CB as determined by those parties" yields withdrawal of membership.  The Equitable Food Initiative Certification Program Summary, Version 2.0 (November 30, 2018), https://equitablefood.org/wp-content/uploads/Program-Summary_v2.0.FINAL_.pdf. The Additional Diligence Protocols also list specific violations that trigger EFI Executive Director review (bribery, child labor, retaliation, falsification). The Equitable Food Initiative Additional Diligence Protocols, Version 1.0 (June 1, 2018), https://equitablefood.org/wp-content/uploads/Final_Additional-Diligence-Protocols_v1.0.pdf.</t>
  </si>
  <si>
    <t>Equitable Origin (2009)</t>
  </si>
  <si>
    <t>https://www.equitableorigin.org/</t>
  </si>
  <si>
    <t>Y: Equitable Origin Policy on Association (June 24, 2015), at pg. 5, https://pronto-core-cdn.prontomarketing.com/2/wp-content/uploads/sites/1738/2016/05/EOP-103_EO_Policy_on_Association_2015-1.pdf</t>
  </si>
  <si>
    <t>N: Not on home page.  Document Library drop down menu  to "EO100 site Certification," then  from that page dropdown to "List of Certified Sites." https://www.equitableorigin.org/eo100tm-site-certification/list-of-certified-sites/ (last accessed 8/19/19)</t>
  </si>
  <si>
    <t>Y: List of certified sites page lists one site that had its certification withdrawn due to non-conformance with the annual verification audit requirement. https://www.equitableorigin.org/eo100tm-site-certification/list-of-certified-sites/</t>
  </si>
  <si>
    <t>Y: Link to audit report provided, https://www.equitableorigin.org/eo100tm-site-certification/list-of-certified-sites/ (last accessed 8/19/19)</t>
  </si>
  <si>
    <t>N:  The Risk Management Committee does a review, and then the Equitable Origin Board makes a final decision. Equitable Origin Policy on Association (June 24, 2015) https://pronto-core-cdn.prontomarketing.com/2/wp-content/uploads/sites/1738/2016/05/EOP-103_EO_Policy_on_Association_2015-1.pdf.</t>
  </si>
  <si>
    <t>Does not apply: No appeal is allowed. Equitable Origin Policy on Association (June 24, 2015) https://pronto-core-cdn.prontomarketing.com/2/wp-content/uploads/sites/1738/2016/05/EOP-103_EO_Policy_on_Association_2015-1.pdf</t>
  </si>
  <si>
    <t>Does not apply: No appeal procedure. Equitable Origin Policy on Association (June 24, 2015) https://pronto-core-cdn.prontomarketing.com/2/wp-content/uploads/sites/1738/2016/05/EOP-103_EO_Policy_on_Association_2015-1.pdf</t>
  </si>
  <si>
    <t>Y: The Risk Management Committee does a review, and then the Equitable Origin Board makes a final decision. Equitable Origin Policy on Association (June 24, 2015) https://pronto-core-cdn.prontomarketing.com/2/wp-content/uploads/sites/1738/2016/05/EOP-103_EO_Policy_on_Association_2015-1.pdf.</t>
  </si>
  <si>
    <t>Not specified: Equitable Origin Policy on Association (June 24, 2015) https://pronto-core-cdn.prontomarketing.com/2/wp-content/uploads/sites/1738/2016/05/EOP-103_EO_Policy_on_Association_2015-1.pdf</t>
  </si>
  <si>
    <t>Y: The Policy on Association specifies sanctions for "unacceptable activities." "Unacceptable activities" are activities "not aligned with the spirit of the Principles outlined in the EO100 Standard, undermine EO's mission and which present a risk to EO or its affiliates." Equitable Origin Policy on Association (June 24, 2015) https://pronto-core-cdn.prontomarketing.com/2/wp-content/uploads/sites/1738/2016/05/EOP-103_EO_Policy_on_Association_2015-1.pdf</t>
  </si>
  <si>
    <t>Ethical Trading Initiative (1998)</t>
  </si>
  <si>
    <t>https://www.ethicaltrade.org/</t>
  </si>
  <si>
    <t>Y: Procedures for Enforcing Membership Obligations (September, 2009), see generally, https://www.ethicaltrade.org/resources/eti-disciplinary-procedure.</t>
  </si>
  <si>
    <t>Y: Link to "Our Members," with a dropdown menu link to "Previous Members," which includes statuses Terminated and Resigned. https://www.ethicaltrade.org/about-eti/our-members/previous-members (last accessed 8/19/19)</t>
  </si>
  <si>
    <t>Y: Link to "Our Members," with a dropdown menu link to "Previous Members" which includes statuses terminated and resigned. https://www.ethicaltrade.org/about-eti/our-members/previous-members (last accessed 8/19/19)</t>
  </si>
  <si>
    <t>N: List of members  who resigned or were terminated does not include a link to member self-assessment,  https://www.ethicaltrade.org/about-eti/our-members/previous-members (last accessed 8/19/19)</t>
  </si>
  <si>
    <t>Y: There is an immediate interim suspension during investigation if "urgent action" is required due to the "extremely serious nature of the matter or to protect the reputation of ETI."  The company can then appeal to Director and Chair and then to review by the Vice Chair and 2 Board members. Ethical Trading Initiative, Procedures for Enforcing Membership Obligations: Corporate Members, Sept. 2009,  https://www.ethicaltrade.org/resources/eti-disciplinary-procedure.</t>
  </si>
  <si>
    <t>Y: Letter or notice appealed from remains in effect pending the hearing of an appeal. Ethical Trading Initiative, Procedures for Enforcing Membership Obligations: Corporate Members, Sept. 2009,  https://www.ethicaltrade.org/resources/eti-disciplinary-procedure.</t>
  </si>
  <si>
    <t>N: Appeals regarding a suspension or Improvement Letter will be determined by the Disciplinary Committee as soon as reasonably practicable. Review Committee must decide appeal of removal within 28 days. Ethical Trading Initiative, Procedures for Enforcing Membership Obligations: Corporate Members, Sept. 2009,  https://www.ethicaltrade.org/resources/eti-disciplinary-procedure.</t>
  </si>
  <si>
    <t>Y: Director and Chair decide whether a member will receive an Improvement Letter or suspension, which can be appealed to a Review Committee. Ethical Trading Initiative, Procedures for Enforcing Membership Obligations: Corporate Members, Sept. 2009,  https://www.ethicaltrade.org/resources/eti-disciplinary-procedure.</t>
  </si>
  <si>
    <t>Not specified: It is not clear if Board and Review Committee decisions require consensus. Ethical Trading Initiative, Procedures for Enforcing Membership Obligations: Corporate Members, Sept. 2009,  https://www.ethicaltrade.org/resources/eti-disciplinary-procedure.</t>
  </si>
  <si>
    <t>Y: If remediation is appropriate, the member will receive an Improvement Letter. If there is a "serious failure" to meet obligations or a failure to remediate, the member will receive a 12-month suspension. If the violation is "so serious" that other sanctions are "not suitable" or the member shows a lack of commitment to membership following suspension, then the member will be removed. Ethical Trading Initiative, Procedures for Enforcing Membership Obligations: Corporate Members, Sept. 2009,  https://www.ethicaltrade.org/resources/eti-disciplinary-procedure (last accessed 8/19/19)</t>
  </si>
  <si>
    <t>Fair Labor Association (1999)</t>
  </si>
  <si>
    <t>http://www.fairlabor.org/</t>
  </si>
  <si>
    <t xml:space="preserve">Y: Charter Document, Fair Labor Association (February 12, 2014), at pg. 28-29, http://www.fairlabor.org/sites/default/files/fla_charter_2-12-14.pdf. </t>
  </si>
  <si>
    <t>N: "Transparency" links to Workplace Monitoring Reports, but there is no list of suspended or withdrawn members. http://www.fairlabor.org/transparency/workplace-monitoring-reports (last accessed 8/19/19)</t>
  </si>
  <si>
    <t>N: Workplace Monitoring Reports page only allows filter by company and year, not certification status: http://www.fairlabor.org/transparency/workplace-monitoring-reports, (last accessed 8/19/19)</t>
  </si>
  <si>
    <t>Unclear: Workplace Monitoring Reports includes link to audit reports, but does not allow filter by certificate status,  so unclear whether terminated members included in the list. http://www.fairlabor.org/transparency/workplace-monitoring-reports, (last accessed 8/19/19) There are individual blog posts on termination, but no way to see a list of all terminations, see for example, http://www.fairlabor.org/press-release/hey-tekstil-affiliation-terminated.</t>
  </si>
  <si>
    <t xml:space="preserve">N: Companies are afforded a period of special review that can be extended by the Board, but the Charter does not describe any appeals process. Fair Labor Association, Charter Document: Fair Labor Association (February 12, 2014), http://www.fairlabor.org/sites/default/files/fla_charter_2-12-14.pdf. </t>
  </si>
  <si>
    <t>Does not apply: No appeal procedure.</t>
  </si>
  <si>
    <t>Y: The Board decides whether to place a member on special review. Fair Labor Association Charter, (Feb. 12 2014), http://www.fairlabor.org/sites/default/files/fla_charter_2-12-14.pdf.</t>
  </si>
  <si>
    <t>Supermajority: Fair Labor Association Charter, (Feb. 12 2014), http://www.fairlabor.org/sites/default/files/fla_charter_2-12-14.pdf.</t>
  </si>
  <si>
    <t>Y: If a member "fails to meet or maintain" participation criteria or FLA Standards with respect to Applicable Products, there will be sanctions. Fair Labor Association Charter, (Feb. 12 2014), http://www.fairlabor.org/sites/default/files/fla_charter_2-12-14.pdf</t>
  </si>
  <si>
    <t>Fairtrade International (1997)</t>
  </si>
  <si>
    <t>https://www.fairtrade.net/</t>
  </si>
  <si>
    <t>Y: Fairtrade International Requirements for Assurance Providers, Version 2.0 (October 2018), at pg. 13-14, https://files.fairtrade.net/standards/ASSU_ReqAssuranceProviders_V2.pdf.</t>
  </si>
  <si>
    <t xml:space="preserve">N: Had to search "sanctions" to get to "Fairtrade Finder" page, which allows filter by certification status: Certified, Not Certified, Suspended (https://www.fairtrade.net/about-fairtrade/finder.html) last accessed 8/19/19. Also, the assurance provider’s (FLOCERT) website has a searching tool for Fairtrade certified operators. The certification status, product type, and function information is also available (https://www.flocert.net/about-flocert/customer-search/) last accessed 10/16/19. </t>
  </si>
  <si>
    <t>Y: "Fairtrade Finder" which allows filter by certification status: certified, not certified, suspended (https://www.fairtrade.net/about-fairtrade/finder.html) last accessed 8/19/19</t>
  </si>
  <si>
    <t>N: "Fairtrade Finder" page  does not provide links to monitoring reports: https://www.fairtrade.net/about-fairtrade/finder.html (last accessed 8/19/19). The basis for the sanction is not publicly provided.</t>
  </si>
  <si>
    <t xml:space="preserve">Y: Per section 2.15 (specifically 2.15.8 – 2.15.13) of the Requirements for Assurance Providers, clients dissatisfied with a certification decision may appeal. Requirements for Assurance Providers, version 2.0., https://files.fairtrade.net/standards/ASSU_ReqAssuranceProviders_V2.pdf. Also, FLOCERT’s appeals procedure is available online. Appeal &amp; Review Standard Operating Procedure 18/04/2019, https://www.flocert.net/wp-content/uploads/2017/08/appeal-review-procedure.pdf. </t>
  </si>
  <si>
    <t>Y: Per clause 2.15.11 of the Requirements for Assurance Providers: While an appeal is being decided the certification decision that is appealed against shall be maintained and not put on hold. Per clause 2.15.13, Fairtrade cannot overturn a certification decision, but can take action with the assurance provider to correct mistakes; the assurance provider needs to consider recommendations issued by Fairtrade International as part of 2nd instance appeals, allegations or complaints processes. Requirements for Assurance Providers 2.0 (https://files.fairtrade.net/standards/ASSU_ReqAssuranceProviders_V2.pdf)</t>
  </si>
  <si>
    <t>Y: Per clause 2.15.10 of the Requirements for Assurance Providers: The assurance provider shall make a decision as to the appeal within a maximum of 45 days of receipt of the appeal. Requirements for Assurance Providers 2.0 (https://files.fairtrade.net/standards/ASSU_ReqAssuranceProviders_V2.pdf)</t>
  </si>
  <si>
    <t>Y: The Assurance Provider (FLOCERT) decides both certification and appeal. (Per requirements for Assurance Providers, Version 2.0 https://files.fairtrade.net/standards/ASSU_ReqAssuranceProviders_V2.pdf). The FLOCERT appeals procedure provides for an appeals committee taking decisions on an appeal, which consists of FLOCERT senior management. (Per FLOCERT Appeal &amp; Review Standard Operating Procedure (April 2019) at Section 5.3,  https://www.flocert.net/wp-content/uploads/2017/08/appeal-review-procedure.pdf).</t>
  </si>
  <si>
    <t>Majority: The assurance provider's (FLOCERT) appeals procedure defines that the Appeal Committee decides on the presented cases by simple majority vote.  (Per FLOCERT Appeal &amp; Review Standard Operating Procedure (April 2019) at Section 5.3)</t>
  </si>
  <si>
    <t>Y: The Requirements for Assurance Providers requires that the assurance providers’ sanction policy be in line with Fairtrade International sanctions policy as set out in ANNEX D  (2.12.3). The assurance provider "may suspend or withdraw a certificate" if the client fails to meet the certification requirements (5.8.2). If non-conformities are not corrected effectively within the agreed timeframe or in cases of severe non-conformities, the assurance provider determines whether to suspend or withdraw based on the following considerations: (1) severity of the non-conformity (2) compliance history, (3) Indications of intentional circumvention of the Fairtrade Standards or systematic failure to comply with applicable standards, (4) Risk to the credibility of the Fairtrade system. The basis for suspension is the following:  For clients with a good compliance history, suspension is usually the first sanction stage (before de-certification) in case of major non-conformities suddenly arising. Suspension as a sanction shall only be used if the nature of the non-compliance and demonstrated efforts of the client allow for expected correction (including correcting the root causes) and compliance within 6 months. Otherwise, the client shall be de-certified. Repeated non-compliance with the same major compliance criteria (e.g. 3 times within current and previous certification cycle) and repeated suspensions (more than 2 times in current and previous certification cycle) indicates unwillingness or lack of engagement of the client to ensure continuous compliance with Fairtrade Standards, and should lead to de-certification, otherwise justification to repeat suspension must be documented (Annex D, section D.1).  (Per requirements for Assurance Providers, Version 2.0 https://files.fairtrade.net/standards/ASSU_ReqAssuranceProviders_V2.pdf).</t>
  </si>
  <si>
    <t>Forest Stewardship Council (1993)</t>
  </si>
  <si>
    <t>https://ic.fsc.org/en</t>
  </si>
  <si>
    <t>Y: Certification bodies have the power to withdraw certification (General requirements for FSC accredited certification bodies FSC-STD-20-001 v4.0 (Nov. 2015), at 1.4.7, https://fsc.org/en/document-center/documents/2c6db8b6-12ee-4e9c-87c6-fc897835e642);  FSC may also expel members through its disassociation process, which is independent from certification and focuses on unacceptable activities, which include key human rights concerns. (Policy for the Association of Organizations with FSC, Version 2.0 (2011), at pg. 6, https://ic.fsc.org/en/document-center/id/30).</t>
  </si>
  <si>
    <t>N: Had to search "certificate holders" to get to Public Certificate Search page, https://info.fsc.org/certificate.php (last accessed 8/19/19)</t>
  </si>
  <si>
    <t>Y: Public Certificate Search page allows search by status (including suspended/terminated), https://info.fsc.org/certificate.php, last accessed 8/19/19</t>
  </si>
  <si>
    <t>Y: Public Certificate Search page allows search by status (including suspended/terminated), clicking on the Certificate Code provides a specified standard, in some cases a summary audit report is available under "Documents." https://info.fsc.org/certificate.php, last accessed 10/14/19. Example where summary audit report included: https://info.fsc.org/details.php?id=a023300000ItWyKAAV&amp;type=certificate; Example where it is not included: https://info.fsc.org/details.php?id=a023300000SWefiAAD&amp;type=certificate. Policy requires that public summary reports of forest management audits must be published. Per Forest management evaluations addendum – Forest certification public summary reports, FSC-STD-20-007b v1.0, at 3.2, https://fsc.org/en/document-center/documents/1e90e74d-919a-4dbb-826e-6932d9b93967.</t>
  </si>
  <si>
    <t xml:space="preserve">Y: Appeal of certification decisions is allowed (Per General Requirements for FSC Accredited Certification Bodies, FSC-STD-20-001 v4.0 (Nov. 2015), at 1.9 Complaints and Appeals, http://ic.fsc.org/pre-download.fsc-std-20-001-v4-0-en-general-requirements-for-fsc-accredited-certification-bodies.2543.htm.); Disassociation requires Board vote and is final. Forest Stewardship Council, Policy for the Association of Organizations with FSC, Version 2.0 (September 2011), https://fsc.org/en/document-center/documents/30. </t>
  </si>
  <si>
    <t>Unclear: There is no information in the certification body requirements regarding appeals. Per General Requirements for FSC Accredited Certification Bodies, FSC-STD-20-001 v4.0 (Nov. 2015), at 1.9 Complaints and Appeals, http://ic.fsc.org/pre-download.fsc-std-20-001-v4-0-en-general-requirements-for-fsc-accredited-certification-bodies.2543.htm.);  No appeal is allowed from Forest Stewardship Council Board decision on disassociation. Forest Stewardship Council, Policy for the Association of Organizations with FSC, Version 2.0 (September 2011), https://fsc.org/en/document-center/documents/30. Forest Stewardship Council, General Requirements for FSC Accredited Certification Bodies, Version 4.0 (November 9, 2015), http://ic.fsc.org/pre-download.fsc-std-20-001-v4-0-en-general-requirements-for-fsc-accredited-certification-bodies.2543.htm.</t>
  </si>
  <si>
    <t>N:  The certification body must conclude the complaint or appeal within 3 months, but complainant may appeal to ASI if it is not satisfied with the certification body's handling of the complaint, and the complaint may be referred to FSC as the ultimate step. No deadlines provided for these later steps. Per General Requirements for FSC Accredited Certification Bodies, FSC-STD-20-001 v4.0 (Nov. 2015), at 1.9 Complaints and Appeals, http://ic.fsc.org/pre-download.fsc-std-20-001-v4-0-en-general-requirements-for-fsc-accredited-certification-bodies.2543.htm); Disassociation has deadlines to appoint Complaint Panel, review by Panel, but then Board "shall evaluate" at its next meeting; no deadline for its decision. Forest Stewardship Council, General Requirements for FSC Accredited Certification Bodies, Version 4.0 (November 9, 2015), http://ic.fsc.org/pre-download.fsc-std-20-001-v4-0-en-general-requirements-for-fsc-accredited-certification-bodies.2543.htm.</t>
  </si>
  <si>
    <t xml:space="preserve">Y: The certification body decides for certification-related issues. If the reply of the certification body isn't sufficient or not accepted by the appellant, the appeal can be escalated as complaint, first to the accreditation body ASI and finally to FSC. Per General Requirements for FSC Accredited Certification Bodies, FSC-STD-20-001 v4.0 (Nov. 2015), at 1.9 Complaints and Appeals, http://ic.fsc.org/pre-download.fsc-std-20-001-v4-0-en-general-requirements-for-fsc-accredited-certification-bodies.2543.htm.; the FSC Board decides for disassociation. Policy for the Association of Organizations with FSC, Version 2.0 (September 2011), https://fsc.org/en/document-center/documents/30. </t>
  </si>
  <si>
    <t>Not specified: Policies provide no information regarding whether Board vote must be unanimous, supermajority, or simple majority. General Requirements for FSC Accredited Certification Bodies, FSC-STD-20-001 v4.0 (Nov. 2015), http://ic.fsc.org/pre-download.fsc-std-20-001-v4-0-en-general-requirements-for-fsc-accredited-certification-bodies.2543.htm; Forest Stewardship Council, Policy for the Association of Organizations with FSC, Version 2.0 (September 2011), https://fsc.org/en/document-center/documents/30</t>
  </si>
  <si>
    <t>Y: Immediate suspension is required if 5 or more major non-conformities are found. Suspension is also required if at least one major non-conformity is not corrected within the given timeframe, usually 3 months. Withdrawal is required if a suspension is not lifted within 12 months, but the certification body has discretion to extend this to 18 months to allow the client to correct the non-conformities. Major non-conformities and minor non-conformities are described based on whether they are repeated and systematic and not incidental, or whether they affect the integrity of the FSC system. (Per General Requirements for FSC Accredited Certification Bodies, FSC-STD-20-001 v4.0 (Nov. 2015), at 4.3, 4.7, http://ic.fsc.org/pre-download.fsc-std-20-001-v4-0-en-general-requirements-for-fsc-accredited-certification-bodies.2543.htm); Policy for Disassociation lists 6 unacceptable activities. Forest Stewardship Council, Policy for the Association of Organizations with FSC, Version 2.0 (September 2011), https://fsc.org/en/document-center/documents/30. Forest Stewardship Council, General Requirements for FSC Accredited Certification Bodies, Version 4.0 (November 9, 2015), http://ic.fsc.org/pre-download.fsc-std-20-001-v4-0-en-general-requirements-for-fsc-accredited-certification-bodies.2543.htm</t>
  </si>
  <si>
    <t>Global Coffee Platform (2016)</t>
  </si>
  <si>
    <t>http://www.globalcoffeeplatform.org/</t>
  </si>
  <si>
    <t>N: Per email from GCP staff, on file with MSI Integrity</t>
  </si>
  <si>
    <t>Does not apply: No withdrawal/suspension procedure</t>
  </si>
  <si>
    <t>Global Network Initiative (2008)</t>
  </si>
  <si>
    <t>https://globalnetworkinitiative.org/</t>
  </si>
  <si>
    <t>Y: GNI Governance Charter (January 2017), at pg. 8, https://globalnetworkinitiative.org/wp-content/uploads/2018/04/GNI-Governance-Charter.pdf</t>
  </si>
  <si>
    <t>N: Home page links to  a list of current members, but no list of suspended or withdrawn members, https://globalnetworkinitiative.org/#home-menu (last accessed 8/19/19)</t>
  </si>
  <si>
    <t>N: Only a list of current members provided, https://globalnetworkinitiative.org/#home-menu (last accessed 8/19/19)</t>
  </si>
  <si>
    <t>Unclear: The public assessment reports summarize and anonymize the independent company assessments, but do  provide the Board's determination of compliance for individual companies. No company was suspended or withdrawn 2013/2014, 2015/2016, and as of creation of this dataset, no report was available for 2017 or 2018. https://globalnetworkinitiative.org/company-assessments/, last accessed 8/19/19</t>
  </si>
  <si>
    <t xml:space="preserve">N: When companies fail to meet participation criteria, they are subject to case-by-case review; however, there is no mention of an appeal of an adverse decision. GNI Accountability, Policy and Learning Framework (September, 2017), https://globalnetworkinitiative.org/wp-content/uploads/2019/03/Acct-Policy-Learning-Framework.pdf. </t>
  </si>
  <si>
    <t xml:space="preserve">Does not apply: No appeal procedure. </t>
  </si>
  <si>
    <t xml:space="preserve">Y: The Board decides whether to sanction. GNI Accountability, Policy and Learning Framework (September, 2017), https://globalnetworkinitiative.org/wp-content/uploads/2019/03/Acct-Policy-Learning-Framework.pdf. </t>
  </si>
  <si>
    <t>Supermajority: Consensus is encouraged, and a supermajority (2/3 of Board, with 50% of each constituent group) is required to terminate a member or to make a finding regarding compliance. GNI Governance Charter, (January, 2017), https://globalnetworkinitiative.org/wp-content/uploads/2018/04/GNI-Governance-Charter.pdf.</t>
  </si>
  <si>
    <t xml:space="preserve">Y: Board review considers "good faith efforts to implement the Principles with improvement over time." The Board also reviews and evaluates candidates for special review "on a case-by-case basis." Global Network Initiative, GNI Assessment Toolkit (September, 2018), https://globalnetworkinitiative.org/wp-content/uploads/2019/04/AssessmentToolkit.pdf.  </t>
  </si>
  <si>
    <t>Global Reporting Initiative (1997)</t>
  </si>
  <si>
    <t>https://www.globalreporting.org/Pages/default.aspx</t>
  </si>
  <si>
    <t>N: GNI does not review the outcome or the quality of the reports submitted, per Frequently Asked Questions page, https://www.globalreporting.org/resourcelibrary/G4-FAQ.pdf.</t>
  </si>
  <si>
    <t>Good Weave (1994)</t>
  </si>
  <si>
    <t>https://goodweave.org/</t>
  </si>
  <si>
    <t>Y: Good Weave Certification Methodology (June, 2017) at pg. 1-6, https://goodweave.org/wp-content/uploads/2017/02/GoodWeave-Certification-Methodology-2017.pdf</t>
  </si>
  <si>
    <t>N: A list of certified brands is available, by clicking on Shop from the home page, but no information on suspensions and withdrawals is available. https://goodweave.org/where-to-shop/ (last accessed 8/19/19)</t>
  </si>
  <si>
    <t>Y: List of decertified licensees available by clicking "Proven Approach" then "Standards," then "Certification Division," which has a link to an Excel file providing names of 110 delisted licensees since 2004. http://goodweave.org/proven-approach/standard/certification-division/</t>
  </si>
  <si>
    <t>N: List of decertified licensees does not link to audit report, https://goodweave.org/wp-content/uploads/2017/02/Licensees_Delisted_2018_3.xlsx (last accessed 8/19/19)</t>
  </si>
  <si>
    <t>Y: Major non-compliance yields automatic suspension of certification if not corrected immediately. Minor non-compliance must be corrected within a given time period.  Good Weave International, GWI Certification Methodology (June, 2017), https://goodweave.org/wp-content/uploads/2017/02/GoodWeave-Certification-Methodology-2017.pdf Appeals may be brought forward by a party about which a licensing or certification decision was made. http://comments.goodweave.org/wp-content/uploads//GWI-SOP-Complaints-and-Appeals-v.2.1.pdf.</t>
  </si>
  <si>
    <t xml:space="preserve">Unclear: Appeal procedure does not indicate. Good Weave International, Standard Operating Procedure (SOP) Complaints and Appeals, Version 2.1 (December 20, 2014), http://comments.goodweave.org/wp-content/uploads//GWI-SOP-Complaints-and-Appeals-v.2.1.pdf. </t>
  </si>
  <si>
    <t xml:space="preserve">N: Certification Committee can decide over email or schedule meeting for cases that need immediate attention. The Appeals Committee must decide within 30 days if a case has merit, but then there is an additional investigative stage that does not have a specified deadline. Good Weave International: Standard Operating Procedure (SOP) Complaints and Appeals, Version 2.1 (December 2014), http://comments.goodweave.org/wp-content/uploads//GWI-SOP-Complaints-and-Appeals-v.2.1.pdf. </t>
  </si>
  <si>
    <t xml:space="preserve">Y: The Certification Committee decides initially, then an Appeals Committee appointed by the Good Weave Board makes the final decision. Good Weave International: Standard Operating Procedure (SOP) Complaints and Appeals, Version 2.1 (December 2014), http://comments.goodweave.org/wp-content/uploads//GWI-SOP-Complaints-and-Appeals-v.2.1.pdf. </t>
  </si>
  <si>
    <t>Majority: Per Certification Committee Terms of Reference, the committee must seek consensus first but then majority decides. Good Weave, Certification Committee Terms of Reference v1.1 (Jan. 9, 2014), http://comments.goodweave.org/wp-content/uploads//GWI-Certification-Committee-TOR-v.1.1.pdf</t>
  </si>
  <si>
    <t>Y: Per Certification Methodology, major non-conformity yields immediate suspension if not corrected immediately, and a minor non-conformity yields suspension if not corrected at the second follow-up audit. Major non-conformity and minor non-conformity are defined. Many are identified as major if systematic and not incidental. Good Weave Initiative, GWI Certification Methodology (June 2017)  https://goodweave.org/wp-content/uploads/2017/02/GoodWeave-Certification-Methodology-2017.pdf.</t>
  </si>
  <si>
    <t>Infrastructure Transparency Initiative (CoST) (2012)</t>
  </si>
  <si>
    <t>http://infrastructuretransparency.org/</t>
  </si>
  <si>
    <t>Y: Monitoring the Progress of CoST National Programmes, http://infrastructuretransparency.org/wp-content/uploads/2018/06/159_CoST-Performance-Monitoring-Policy.pdf (last accessed 8/19/19)</t>
  </si>
  <si>
    <t>N: Link "Where We Work" links to country members, with a summary of implementation for each, but no information on suspension or withdrawal.  http://infrastructuretransparency.org/where-we-work/ (last accessed 8/19/19)</t>
  </si>
  <si>
    <t>N: Link to "Where We Work" links to country members, with a summary of implementation for each, but no information on suspension or withdrawal, http://infrastructuretransparency.org/where-we-work/ (last accessed 8/19/19). Per feedback form from MSI, on file, no members are currently inactive. When members do become inactive, that information is published in Board minutes and as a news article on the web site. (See, .e.g, news article re: members withdrawal: http://infrastructuretransparency.org/news/the-Philippines-and-Vietnam-participation-in-cost-concludes/ (last accessed Oct. 8, 2019); Board minutes re: member status: http://infrastructuretransparency.org/wp-content/uploads/2018/07/CoST-Board-Meeting-24-Paper-A-CoST-Board-Meeting-23-Minutes-for-publication.pdf (last accessed Oct. 8, 2019).</t>
  </si>
  <si>
    <t xml:space="preserve">N: Performance Monitoring Policy indicates that CoST web site will state that membership is revoked, but nothing has (as of this study) been published online, so not clear whether basis for the sanction is provided. Infrastructure Transparency Initiative, Monitoring the performance of CoST National Programmes (December 11, 2013), http://infrastructuretransparency.org/resource/cost-performance-monitoring-policy/. </t>
  </si>
  <si>
    <t xml:space="preserve">N: Where a country makes no meaningful progress, the country keeps participation status for 6 months, or longer as Board decides, to implement remedial action. A failure to take remedial action will cause the country to have "Inactive" status. Although restoration of participating country status is described in CoST's policies, there is no appeals procedure described that a country can use to challenge an adverse membership decision. Infrastructure Transparency Initiative, Monitoring the performance of CoST National Programmes (December 11, 2013), http://infrastructuretransparency.org/resource/cost-performance-monitoring-policy/.  </t>
  </si>
  <si>
    <t xml:space="preserve">Y: The CoST Board decides whether to sanction. Infrastructure Transparency Initiative, Monitoring the performance of CoST National Programmes (December 11, 2013), http://infrastructuretransparency.org/resource/cost-performance-monitoring-policy/.  </t>
  </si>
  <si>
    <t>Not specified: Policies do not indicate what percentage of the Board must support a decision in order for that decision to constitute the final decision of the Board. Infrastructure Transparency Initiative, Monitoring the performance of CoST National Programmes (December 11, 2013), http://infrastructuretransparency.org/resource/cost-performance-monitoring-policy/.  Per feedback form from CoST, on file, "Decisions have always been made by consensus. A vote has never been required."</t>
  </si>
  <si>
    <t xml:space="preserve">Y: The Board assesses "meaningful progress in meeting the goals of the implementation plan." Where no "meaningful progress" is made, a country keeps participation status for 6 months, or longer as Board decides, in order to implement remedial action. Infrastructure Transparency Initiative, Monitoring the performance of CoST National Programmes (December 11, 2013), http://infrastructuretransparency.org/resource/cost-performance-monitoring-policy/ (last accessed 8/19/19).  </t>
  </si>
  <si>
    <t>International Code of Conduct for Private Security Providers (2010)</t>
  </si>
  <si>
    <t>https://icoca.ch/</t>
  </si>
  <si>
    <t xml:space="preserve">Y: The International Code of Conduct Association Procedures, Article 12: Reporting, monitoring and assessing performance and compliance, at pg. 5,  https://icoca.ch/sites/default/files/uploads/ICoCA-Procedures-Article-12-Monitoring.pdf </t>
  </si>
  <si>
    <t>N: Links to Members, which lists members and who has been certified, but no suspension or withdrawal information is available, https://icoca.ch/en/membership (last accessed 8/19/19)</t>
  </si>
  <si>
    <t>N: Links to Members, which lists members and who has been certified, but no information on suspension or withdrawal is available, https://icoca.ch/en/membership (last accessed 8/19/19)</t>
  </si>
  <si>
    <t xml:space="preserve">N: No audit reports for suspended or withdrawn members are available on the website. </t>
  </si>
  <si>
    <t xml:space="preserve">N: The Board shall suspend if a Member fails to take reasonable corrective action, and no appeal procedure is described. International Code of Conduct Association, The International Code of Conduct Association (ICoCA) Procedures, Article 12: Reporting, monitoring, and assessing performance and compliance, https://icoca.ch/sites/default/files/uploads/ICoCA-Procedures-Article-12-Monitoring.pdf. </t>
  </si>
  <si>
    <t xml:space="preserve">Y: The Board decides whether to sanction a member. International Code of Conduct Association, The International Code of Conduct Association (ICoCA) Procedures, Article 12: Reporting, monitoring, and assessing performance and compliance, https://icoca.ch/sites/default/files/uploads/ICoCA-Procedures-Article-12-Monitoring.pdf. </t>
  </si>
  <si>
    <t xml:space="preserve">Supermajority: Board vote requires 8 out of 12, with at least 2 votes from each of the 3 stakeholder pillars. International Code of Conduct Association, International Code of Conduct for Private Security Service Providers' Association Articles of Association, https://www.icoca.ch/sites/default/files/resources/Articles%20of%20Association.pdf. </t>
  </si>
  <si>
    <t xml:space="preserve">Y: Failure to take corrective action within time specified by the Board or failure to act in good faith will lead to sanctions.  International Code of Conduct Association, International Code of Conduct for Private Security Service Providers' Association Articles of Association, https://www.icoca.ch/sites/default/files/resources/Articles%20of%20Association.pdf. </t>
  </si>
  <si>
    <t>International Sustainability and Carbon Certification (2010)</t>
  </si>
  <si>
    <t>https://www.iscc-system.org/</t>
  </si>
  <si>
    <t>Y: General Terms of Certification (March 1, 2014), at pg. 12, https://www.iscc-system.org/wp-content/uploads/2017/02/ISCC-Terms-of-Certification.pdf</t>
  </si>
  <si>
    <t>Y: Links to "Certificates," with link to withdrawn and suspended certificates, https://www.iscc-system.org/certificates/all-certificates/ (last accessed 8/19/19)</t>
  </si>
  <si>
    <t>Y:  "Certificates," links to lists of withdrawn and suspended certificates, https://www.iscc-system.org/certificates/all-certificates/ (last accessed 8/19/19)</t>
  </si>
  <si>
    <t>Y: "Certificates," links to lists of withdrawn and suspended certificates, which includes a link to the audit reports, https://www.iscc-system.org/certificates/all-certificates/ (last accessed 8/19/19)</t>
  </si>
  <si>
    <t>Y: Can be appealed per Sec. 9.2 ISCC Governance,  International Sustainability and Carbon Certification, ISCC 102 Governance, Version 3.0 (August 9, 2016), https://www.iscc-system.org/wp-content/uploads/2017/02/ISCC_102_Governance_3.0.pdf</t>
  </si>
  <si>
    <t>Y: "In the event of major non-conformities by System Users the respective CB must declare the certificate invalid and withdraw the certificate immediately. In the case of ordinarily negligent non-conformities ISCC may suspend the System User from recertification for a period of up to six months." per Sec. 10.2, ISCC 102 Governance, Version 3.0 (August 9, 2016), https://www.iscc-system.org/wp-content/uploads/2017/02/ISCC_102_Governance_3.0.pdf; "ISCC System Users may apply the ISCC logos and related claims as long as the System user holds a valid ISCC certificate." Sec. 3, General Requirements, ISCC 208, Logos and Claims, v1.1 (Jan. 2019), https://www.iscc-system.org/wp-content/uploads/2017/02/ISCC_208_Logos-and-Claims_1.1.pdf</t>
  </si>
  <si>
    <t>Y: The decision of the Arbitration Board shall be made within 6 months after receipt of the appeal. International Sustainability and Carbon Certification, ISCC 102 Governance, Version 3.0 (August 9, 2016), https://www.iscc-system.org/wp-content/uploads/2017/02/ISCC_102_Governance_3.0.pdf</t>
  </si>
  <si>
    <t>Y: The Arbitration Board decides appeal. It is comprised of 3 people free of conflict of interest, per section 9.2 of the ISCC Governance document. International Sustainability and Carbon Certification, ISCC 102 Governance, Version 3.0 (August 9, 2016), https://www.iscc-system.org/wp-content/uploads/2017/02/ISCC_102_Governance_3.0.pdf</t>
  </si>
  <si>
    <t>Majority: Per Section 9.2, the decision of an Arbitration Board must be made by a simple majority. International Sustainability and Carbon Certification, ISCC 102 Governance, Version 3.0 (August 9, 2016), https://www.iscc-system.org/wp-content/uploads/2017/02/ISCC_102_Governance_3.0.pdf</t>
  </si>
  <si>
    <t>Y: Critical non-conformity yields immediate withdrawal, major non-conformity yields suspension or withdrawal, and minor non-conformity yields a warning. Major non-conformity and minor non-conformity are described with examples, and the severity of sanction depends on whether the violation was a grossly negligent or negligent violation. The policy indicates this is decided on a case-by-case basis. International Sustainability and Carbon Certification, ISCC 102 Governance, Version 3.0 (August 9, 2016), https://www.iscc-system.org/wp-content/uploads/2017/02/ISCC_102_Governance_3.0.pdf</t>
  </si>
  <si>
    <t>Marine Stewardship Council (1997)</t>
  </si>
  <si>
    <t>https://www.msc.org/</t>
  </si>
  <si>
    <t>Y: MSC General Certification Requirements (May 2019) at pg. 11, https://www.msc.org/docs/default-source/default-document-library/for-business/program-documents/general-certification-requirements/msc-general-certification-requirements-v2-4.pdf?sfvrsn=d1b5f2f_6</t>
  </si>
  <si>
    <t>Y: Home page "Businesses"  has link to "Find a Supplier" allows filter of search results  by certificate status (valid or cancelled/expired). http://cert.msc.org/supplierdirectory/VController.aspx?Path=be2ac378-2a36-484c-8016-383699e2e466 (last accessed 8/19/19); "Track a Fishery" also has this feature. https://fisheries.msc.org/en/fisheries/ (last accessed Oct. 9, 2019)</t>
  </si>
  <si>
    <t>Y: "Find a Supplier" allows filter of search results  by certificate status (valid or cancelled/expired). http://cert.msc.org/supplierdirectory/VController.aspx?Path=be2ac378-2a36-484c-8016-383699e2e466 (last accessed 8/19/19); "Track a Fishery" also has this feature. https://fisheries.msc.org/en/fisheries/ (last accessed Oct. 9, 2019)</t>
  </si>
  <si>
    <t>N:  "Find a Supplier" allows filter of search results  by certificate status (valid or cancelled/expired) but no link to audit report, http://cert.msc.org/supplierdirectory/VController.aspx?Path=be2ac378-2a36-484c-8016-383699e2e466 (last accessed 8/19/19); "Track a Fishery" also allows filter of search results  by certificate status and has links to the audit reports. https://fisheries.msc.org/en/fisheries/ (last accessed Oct. 9, 2019)</t>
  </si>
  <si>
    <t>Y: Per section 7.6 of the General Certification Requirements, certification bodies are required to provide appeals processes. Marine Stewardship Council, MSC General Certification Requirements, Version 2.4.1 (May 7, 2019), https://www.msc.org/docs/default-source/default-document-library/for-business/program-documents/general-certification-requirements/msc-general-certification-requirements-v2-4.pdf?sfvrsn=d1b5f2f_6; the Fisheries Certification Process  v.2.1 also provides for an objection procedure "to determine whether the CAB made an error . . . that is material to the determination or the fairness of the assessment"</t>
  </si>
  <si>
    <t>Y: No information in appeal procedure, but suspension procedure states "Continued use of trademarks and other claims of conformity with the relevant Standard is not permitted during suspension." Marine Stewardship Council, MSC General Certification Requirements, Version 2.4.1 (May 7, 2019), https://www.msc.org/docs/default-source/default-document-library/for-business/program-documents/general-certification-requirements/msc-general-certification-requirements-v2-4.pdf?sfvrsn=d1b5f2f_6. (But, in the case of  an objection raised during the re-certification assessment of a fishery, the suspension would not take effect until conclusion of the objection and if the Independent Adjudicator upheld the suspension (Per Annex PD of the Fisheries Certification Procedure v.2.1).</t>
  </si>
  <si>
    <t>N: The certification body should investigate within 3 months in the case of a suspension or withdrawal of a certificate, but the 3-month timeline can be deferred if complaint is being considered through an objections process. The objections process does not identify a deadline, can only occur during the 5-yearly certification assessment of a fishery. Marine Stewardship Council, MSC General Certification Requirements, Version 2.4.1 (May 7, 2019), https://www.msc.org/docs/default-source/default-document-library/for-business/program-documents/general-certification-requirements/msc-general-certification-requirements-v2-4.pdf?sfvrsn=d1b5f2f_;  https://www.msc.org/what-you-can-do/engage-with-a-fishery-assessment</t>
  </si>
  <si>
    <t>N: The certification body and then an independent adjudicator receive appeals. The decision must either be made or reviewed/ approved by person(s) without conflict of interest (per ISO 17065, which applies to certification bodies applying the MSC standards. Marine Stewardship Council, MSC General Certification Requirements, Version 2.4.1 (May 7, 2019), https://www.msc.org/docs/default-source/default-document-library/for-business/program-documents/general-certification-requirements/msc-general-certification-requirements-v2-4.pdf?sfvrsn=d1b5f2f_6. And see also https://www.msc.org/what-you-can-do/engage-with-a-fishery-assessment.</t>
  </si>
  <si>
    <t xml:space="preserve">Does not apply: No committee is involved. </t>
  </si>
  <si>
    <t>Y: The certification body must suspend a certificate based on major non-conformities, and withdrawal applies when certified member fails to take corrective action or is suspended twice within a period of certificate validity. The difference between major and minor violations is defined by whether the integrity of the standard is "potentially jeopardized." Marine Stewardship Council, MSC Chain of Custody Certification Requirements, Version 3.0 (March 28, 2019), https://www.msc.org/docs/default-source/default-document-library/for-business/program-documents/chain-of-custody-program-documents/msc-chain-of-custody-certification-requirements-v3-0.pdf?sfvrsn=cee69a1c_13. The Fisheries Certification Process sets forth the basis for suspension or withdrawal of a fishery certificate.</t>
  </si>
  <si>
    <t>Rainforest Alliance (1992)</t>
  </si>
  <si>
    <t>https://www.rainforest-alliance.org/</t>
  </si>
  <si>
    <t>Y: Rainforest Alliance Certification Rules For Single Farms and Group Administrators, Version 1.2 (July, 2017), at pg. 17, https://www.nepcon.org/file/8315/download?token=XcDd85r1</t>
  </si>
  <si>
    <t>N: In order to find the certificates page, navigation is from "For Business" section, and then click on "Certificate Search and Public Summaries." No link is available from the homepage. https://www.rainforest-alliance.org/business/solutions/certification/agriculture/certificate-search-public-summaries/ (last accessed 8/19/19)</t>
  </si>
  <si>
    <t>Y: "Certificate Search and Public Summaries" has link to newly issued and cancelled certificates, https://www.rainforest-alliance.org/business/solutions/certification/agriculture/certificate-search-public-summaries/ , https://www.rainforest-alliance.org/business/wp-content/uploads/2019/08/RA-newly-issued-and-cancelled-certs-July2019.pdf, (last accessed 8/19/19)</t>
  </si>
  <si>
    <t>Y: "Certificate Search and Public Summaries" allows search for individual companies, link to audit reports from results if scroll to bottom and click "view."  https://www.rainforest-alliance.org/business/solutions/certification/agriculture/certificate-search-public-summaries/  (last accessed 8/19/19)</t>
  </si>
  <si>
    <t xml:space="preserve">Y: "Once during the 36-month validity of the certificate, certificate holders may appeal a certification decision of a certification body within five business days after the certification body communicated such decision, except for decisions resulting from verification audits. Decisions from verification audits may only be appealed, in the case of new nonconformities detected during a verification audit." Rainforest Alliance Certification Rules for Single Farms and Group Administrators, Version 2.0 (July, 2017), https://www.rainforest-alliance.org/business/wp-content/uploads/2017/11/04_rainforest-alliance-certification-rules_en.pdf. </t>
  </si>
  <si>
    <t xml:space="preserve">N: Company can continue selling product as certified during the appeal. Rainforest Alliance Certification Rules for Single Farms and Group Administrators, Version 2.0 (July, 2017), https://www.rainforest-alliance.org/business/wp-content/uploads/2017/11/04_rainforest-alliance-certification-rules_en.pdf. </t>
  </si>
  <si>
    <t xml:space="preserve">Y: Certification bodies "shall resolve and communicate the result of any appeal within 30 calendar days." Rainforest Alliance, Rules for Planning and Conducting Audits: Farms and producer groups involved in crop and cattle production, Version 1 (April 2018), https://www.rainforest-alliance.org/business/wp-content/uploads/2018/03/85_rules-planning-conducting-audits_en.pdf. </t>
  </si>
  <si>
    <t xml:space="preserve">Y: Appeals are initially received by certification bodies. If audited operations are still unsatisfied, they may appeal to Rainforest Alliance. Two disinterested individuals must analyze the appeal. Rainforest Alliance, Rules for Planning and Conducting Audits: Farms and producer groups involved in crop and cattle production, Version 1 (April 2018), https://www.rainforest-alliance.org/business/wp-content/uploads/2018/03/85_rules-planning-conducting-audits_en.pdf. </t>
  </si>
  <si>
    <t xml:space="preserve">Not specified: Policies indicate that two disinterested individuals must analyze the appeal, but does not indicate what happens if those two people disagree with each other. Rainforest Alliance, Rules for Planning and Conducting Audits: Farms and producer groups involved in crop and cattle production, Version 1 (April 2018), https://www.rainforest-alliance.org/business/wp-content/uploads/2018/03/85_rules-planning-conducting-audits_en.pdf. </t>
  </si>
  <si>
    <t xml:space="preserve">Y: The certificate can be suspended for failure to meet certain percentages of criteria enumerated in the Certification Rules for Single Farms and Group Administrators. Certificates can be cancelled for "zero-tolerance" violations, failure to comply with audits,  and when suspension is not lifted within 120 days. Rainforest Alliance Certification Rules for Single Farms and Group Administrators, Version 2.0 (July, 2017), https://www.rainforest-alliance.org/business/wp-content/uploads/2017/11/04_rainforest-alliance-certification-rules_en.pdf. </t>
  </si>
  <si>
    <t>Social Accountability International (1997)</t>
  </si>
  <si>
    <t>http://www.sa-intl.org/</t>
  </si>
  <si>
    <t>Y: SA8000 Certification Process Flowcharts (2018), at pg. 7, http://www.sa-intl.org/_data/global/files/SA8000CertificationProcessFlowcharts(1).pdf</t>
  </si>
  <si>
    <t>Y: Clicking on "SA8000 Standard" leads to dropdown menu to  "Certified Organizations, " which gives a link to a list of certified organizations, including cancellations and expirations. http://www.sa-intl.org/index.cfm?fuseaction=Page.ViewPage&amp;pageId=1843 (last accessed 8/19/19)</t>
  </si>
  <si>
    <t>Y: The website provides a link to a spreadsheet of certified organizations, and that sheet can be sorted to show which certificates have been withdrawn or suspended. http://www.saasaccreditation.org/certfacilitieslist (last accessed 8/19/19)</t>
  </si>
  <si>
    <t>N: The website provides a link to an excel spreadsheet of certified organizations, but does not provide any indication of the basis for withdrawal or suspension, http://www.saasaccreditation.org/certfacilitieslist (last accessed 8/19/19)</t>
  </si>
  <si>
    <t>Y: Per section 7.6 of SAAS Global Procedures Guideline 304, "A complainant not satisfied with the outcome or handling of the investigation may choose to file a complaint against the Certification Body with SAAS." Social Accountability Accreditation Services, SAAS Global Procedures Guideline 304: For Making a Complaint or Appeal (January 18, 2008), http://www.saasaccreditation.org/sites/default/files/u7/Procedure%20304%2C%20January.2008_1.pdf</t>
  </si>
  <si>
    <t>Unclear: No information in appeal procedure.  Social Accountability Accreditation Services, SAAS Global Procedures Guideline 304: For Making a Complaint or Appeal (January 18, 2008), http://www.saasaccreditation.org/sites/default/files/u7/Procedure%20304%2C%20January.2008_1.pdf</t>
  </si>
  <si>
    <t>N: None specified in sections 5.5-5.9 of the SAAS Global Procedures Guideline 304. Social Accountability Accreditation Services, SAAS Global Procedures Guideline 304: For Making a Complaint or Appeal (January 18, 2008), http://www.saasaccreditation.org/sites/default/files/u7/Procedure%20304%2C%20January.2008_1.pdf</t>
  </si>
  <si>
    <t>N: Per sections 5.5-5.9 of Global Procedures 304, SAAS staff will investigate certification body decisions. Social Accountability Accreditation Services, SAAS Global Procedures Guideline 304: For Making a Complaint or Appeal (January 18, 2008), http://www.saasaccreditation.org/sites/default/files/u7/Procedure%20304%2C%20January.2008_1.pdf</t>
  </si>
  <si>
    <t>Not specified: Policies do not indicate what decision-making body within SAAS will make the final decision or what percentage of that decision-making body must uphold a sanction in order for the sanction to remain in place. Social Accountability Accreditation Services, SAAS Global Procedures Guideline 304: For Making a Complaint or Appeal (January 18, 2008), http://www.saasaccreditation.org/sites/default/files/u7/Procedure%20304%2C%20January.2008_1.pdf</t>
  </si>
  <si>
    <t>Y: Critical non-conformity yields immediate suspension; major non-conformity yields a warning if not addressed; and a minor non-conformity is upgraded to major if not addressed. Major non-conformity is "absence or total breakdown" of meeting a requirement, or if something is "likely to result in" failure of social management system to meet goals or "materially reduce its ability to reliably assure control of policies . . . In the workplace to protect workers." Minor is "not systemic in nature" or  "a single observed lapse." Social Accountability Accreditation Services, SAAS Procedure 200: 2015, Version 3.1 (February 17, 2017), http://www.saasaccreditation.org/sites/default/files/u4/SAAS_Procedure_200_v3.1_February.2017.pdf.</t>
  </si>
  <si>
    <t>Sustainable Forestry Initiative (1994)</t>
  </si>
  <si>
    <t>http://www.sfiprogram.org/</t>
  </si>
  <si>
    <t>Y: SFI 2015-2019 Audit Procedures and Auditor Qualifications and Accreditation (January, 2015), at pg. 4, https://www.sfiprogram.org/wp-content/uploads/2015_2019StandardsandRules_Section9_June2019.pdf</t>
  </si>
  <si>
    <t>N: From "SFI Standards" there is a dropdown menu to "Audits and Reports," but cannot sort or filter by certificate status to see if members have been suspended or withdrawn, https://www.sfiprogram.org/standardauditsandreports/ (last accessed 8/19/19)</t>
  </si>
  <si>
    <t>N: From "SFI Standards" dropdown to "Audits and Reports." but cannot sort or filter by certificate status, https://www.sfiprogram.org/standardauditsandreports/</t>
  </si>
  <si>
    <t>Unclear: Members of the public can search for certificate holders, and there is a link to the audit reports, but the search function does not allow the public to see certificates that have been suspended or withdrawn,  so unclear whether terminated members included in the list.. https://www.sfiprogram.org/standardauditsandreports/ (last accessed 8/19/19)</t>
  </si>
  <si>
    <t xml:space="preserve">Y: For complaints regarding certification, "If the findings of the certification body do not satisfy the complainant then they can appeal to the accreditation body that accredited the certification body . . . The accreditation body would then conduct its own investigation into the complaint as the highest authority." Additionally, the complaints regarding practices inconsistent to ILO core conventions  may be appealed to  the SFI Board of Directors, and complaints regarding on-product label use may be appealed to the SFI Office of Label Use and Licensing. Sustainable Forestry Initiative, SFI 2015-2019 Standards and Rules: Standards, Rules for Label Use, Procedures and Guidance at Section 11 (January, 2015), http://sfimi.org/uploads/2015_2019StandardsandRules_FINAL_web.pdf. </t>
  </si>
  <si>
    <t>Unclear: No information in appeal procedure. Sustainable Forestry Initiative, SFI 2015-2019 Standards and Rules: Standards, Rules for Label Use, Procedures and Guidance at Section 11 (January, 2015), http://sfimi.org/uploads/2015_2019StandardsandRules_FINAL_web.pdf.  Under ISO 17065, Section 7, incorporated by reference in SFI Rules, the certification body must communicate the suspension or withdrawal, but the appeal procedure does not say whether the suspension/withdrawal remains pending during the appeal.</t>
  </si>
  <si>
    <t>N: For complaints regarding certification, if the findings of the certification body do not satisfy the complainant then they can appeal to either ANSI-ASQ National Accreditation Body  or the Standards Council of Canada. Sustainable Forestry Initiative, SFI 2015-2019 Standards and Rules: Standards, Rules for Label Use, Procedures and Guidance at Section 11 (January, 2015), http://sfimi.org/uploads/2015_2019StandardsandRules_FINAL_web.pdf.  The ANSI-ASQ does not indicate a deadline. Complaints, ANSI-PR-005 v.3, June 6, 2017, https://www.ansi.org/Accreditation/product-certification/DocumentDetail?DRId=768 (last accessed Dec. 10, 2019). (Information unavailable re: complaint procedure for the Standards Council of Canada.) For complaints regarding ILO core convention violations, there is no deadline for the Board decision. Complaints regarding on-product label use do have deadlines for the decision of the SFI Office of Label Use and Licensing. Under ISO 17065, Section 7, incorporated by reference in SFI Rules, no deadline is specified.</t>
  </si>
  <si>
    <t xml:space="preserve">Y: For some types of complaints: For complaints regarding certification, the accreditation body decides. For complaints regarding practices inconsistent to ILO core conventions the SFI Board of Directors decides. For complaints regarding on-product label use, the SFI Office of Label Use and Licensing decides. Sustainable Forestry Initiative, SFI 2015-2019 Standards and Rules: Standards, Rules for Label Use, Procedures and Guidance at Section 11 (January, 2015), http://sfimi.org/uploads/2015_2019StandardsandRules_FINAL_web.pdf.  Sustainable Forestry Initiative, SFI 2015-2019 Standards and Rules: Standards, Rules for Label Use, Procedures and Guidance (January, 2015), http://sfimi.org/uploads/2015_2019StandardsandRules_FINAL_web.pdf.
</t>
  </si>
  <si>
    <t>Not specified:  SFI 2015-2019 Standards and Rules: Standards, Rules for Label Use, Procedures and Guidance (January, 2015), http://sfimi.org/uploads/2015_2019StandardsandRules_FINAL_web.pdf.</t>
  </si>
  <si>
    <t>Y: For certification decisions, major non-conformity prevents a certificate from being issued until corrective action was implemented.  Minor non-conformities can be addressed at the next audit. Major non-conformities are a "systematic failure" to meet SFI objectives, performance measures or indicators. For claims regarding on-product label use, , "if an SFI on-product label user fails to comply" approval for SFI on-product label use may be withdrawn. Sustainable Forestry Initiative, SFI 2015-2019 Standards and Rules: Standards, Rules for Label Use, Procedures and Guidance (January, 2015), at Sections 5, 11, http://sfimi.org/uploads/2015_2019StandardsandRules_FINAL_web.pdf.</t>
  </si>
  <si>
    <t>Total Yes</t>
  </si>
  <si>
    <t>Total No</t>
  </si>
  <si>
    <t>Total Not Applicable</t>
  </si>
  <si>
    <t>Total Unclear/Not specified</t>
  </si>
  <si>
    <t>Majority</t>
  </si>
  <si>
    <t>Supermajority</t>
  </si>
  <si>
    <t>Consensus</t>
  </si>
  <si>
    <r>
      <t xml:space="preserve">MSI Name (date founded) </t>
    </r>
    <r>
      <rPr>
        <sz val="12"/>
        <color theme="1"/>
        <rFont val="Calibri"/>
        <family val="2"/>
        <scheme val="minor"/>
      </rPr>
      <t>Shading indicates the MSI responded to the opportunity to review this data.</t>
    </r>
    <r>
      <rPr>
        <b/>
        <sz val="12"/>
        <color theme="1"/>
        <rFont val="Calibri"/>
        <family val="2"/>
        <scheme val="minor"/>
      </rPr>
      <t xml:space="preserve">
</t>
    </r>
  </si>
  <si>
    <t>URL</t>
  </si>
  <si>
    <t>Does the MSI require outside evaluations/audits to assess compliance against the standard? (If Y, include Name and URL of procedure, if N, quote basis for decision)</t>
  </si>
  <si>
    <t>Does the MSI publish its monitoring procedures?</t>
  </si>
  <si>
    <t xml:space="preserve">Are all monitoring/compliance reports made public? (If Y, include URL)
</t>
  </si>
  <si>
    <t>Does the procedure require that at least some surveillance audits be unannounced?</t>
  </si>
  <si>
    <t>Are interviews with rights holders required?</t>
  </si>
  <si>
    <t>Is stakeholder consultation required as part of a surveillance audit?</t>
  </si>
  <si>
    <t xml:space="preserve">Does the policy mandate procedures to protect interviewees from reprisal? (Y/N + explanation, source) </t>
  </si>
  <si>
    <t xml:space="preserve">Does the procedure require the auditor to have knowledge of social or human rights issues implicated? (Y/N + explanation, source) </t>
  </si>
  <si>
    <t xml:space="preserve">Does the procedure require auditor to speak the local language or require an independent interpreter? (If Y, specify/N + explanation, source) </t>
  </si>
  <si>
    <t xml:space="preserve">Does the procedure require  a female on the audit team?(Y/N + explanation, source) </t>
  </si>
  <si>
    <t>Y: Alliance for Water Stewardship, AWS Certification Requirements v1.0 (July 2015), available at https://a4ws.org/resources/#</t>
  </si>
  <si>
    <t>Y: This MSI has a web page that provides a list of certified sites, which has links to a summary certification report for each site: https://a4ws.org/certification/certified-sites/ (last accessed August 22, 2019)</t>
  </si>
  <si>
    <t>N: The procedure specifies on-site surveillance audits, but does not require that they be unannounced, 3.2 Scope of Surveillance Audits, AWS Certification Requirements v1.0 (July 2015) No requirement in ISO 17065, which is incorporated by reference.</t>
  </si>
  <si>
    <t>N: The audit includes a review of objective evidence of stakeholder commentary on the MSI member's performance, but does not specify interviews as the  required method to get this evidence. AWS Certification Requirements v1.0 (July 2015) 3.2 Scope of Surveillance Audits, No requirement for interviews in ISO 17065, which is incorporated by reference.</t>
  </si>
  <si>
    <t xml:space="preserve">Y:  The audit includes a review of objective evidence of stakeholder commentary on the MSI member's performance, AWS Certification Requirements v1.0 (July 2015) 3.2 Scope of Surveillance Audits </t>
  </si>
  <si>
    <t xml:space="preserve">N: No procedures included in AWS Certification Requirements v1.0 (July 2015). No requirement in ISO 19065, incorporated by reference. </t>
  </si>
  <si>
    <t xml:space="preserve">N: The certification procedure does not require that auditors have local or human rights knowledge, AWS Certification Requirements v1.0 (July 2015) Appendices re: audit team requirements. No requirement in ISO 19065 or ISO 19021, incorporated by reference. </t>
  </si>
  <si>
    <t>Y: The audit team must include a member who can either speak local language or have lived in the area for at least 1 year. (If a translator is required, she or he must be independent of the company being audited.) AWS Certification Requirements v1.0 (July 2015) Appendices re: audit team requirements</t>
  </si>
  <si>
    <t xml:space="preserve">N: Not included as an audit team requirement in AWS Certification Requirements v1.0 (July 2015) Appendices re: audit team requirements. No requirement in ISO 19065 or ISO 19021, incorporated by reference. </t>
  </si>
  <si>
    <t>Y: NEN certification scheme - Better Biomass certification scheme, NCS 8080:2018-08, (Aug. 2018), http://www.betterbiomass.com/wp-content/uploads/2018/08/NCS-8080_2018-08-en-Better-Biomass-certification-scheme.pdf</t>
  </si>
  <si>
    <t>Y: This MSI has a web page that provides links to a 2-page summary report for each member, which includes scope of certification, brief summary of standard applied and indication of whether it was met, http://www.betterbiomass.com/en/certificate-holders/ (last accessed August 22, 2019)</t>
  </si>
  <si>
    <t>N: No requirement found in in NEN certification scheme - Better Biomass certification scheme, NCS 8080:2018-08, (Aug. 2018),  nor in ISO 19011 or 17065, which are incorporated by reference.</t>
  </si>
  <si>
    <t>Y:  The certification requires interviews with employees to assess standards 6.6 Prosperity, 6.7 Wellbeing, Better Biomass certification scheme, NCS 8080:2018-08</t>
  </si>
  <si>
    <t>N: Consultation is optional.  "The certification body can decide to execute a stakeholders consultation if the results of the stakeholders consultation executed by the organization to be (re)certified give ground to do this." Better Biomass certification scheme, NCS 8080:2018-08, at 6.7 Stakeholders consultation by certification body. No requirement for consultation in ISO 19011 or 17065, which are incorporated by reference.</t>
  </si>
  <si>
    <t>N: No procedures included in  Better Biomass certification scheme, NCS 8080:2018-08. No requirement in ISO 17065 or 19011, incorporated by reference. The latter states, "attempts should be made to put the individual being interviewed at ease prior to and during the interview."</t>
  </si>
  <si>
    <t>N: The audit requirements only mandate expertise in "the social and economic requirements by having experience in social and economic impact or similar"  Better Biomass certification scheme, NCS 8080:2018-08. No requirement in ISO 19065 or ISO 19021, or ISO 19011, incorporated by reference.  The latter requires, "necessary competence" including applicable statutes and regulatory requirements and "information regarding the auditee and its context (e.g. external/internal issues, relevant interested parties and their needs and expectations, business activities, products, services and processes of the auditee)."</t>
  </si>
  <si>
    <t>Y :The audit requirements mandate that the audit team shall include members who speak the languages in the area, including languages spoken by local stakeholders per the Better Biomass certification scheme, NCS 8080:2018-08</t>
  </si>
  <si>
    <t>N: No requirement included in  Better Biomass certification scheme, NCS 8080:2018-08. No requirement in ISO 17065 or 19011, incorporated by reference. The latter states, audit team composition should consider "the relevant external/internal issues, such as the language of the audit, and the auditee’s social and cultural characteristics."</t>
  </si>
  <si>
    <t>Y: Bonsucro Certification Protocol v.5.1 (April 2017) , http://www.bonsucro.com/wp-content/uploads/2017/04/PTC-Bonsucro-Certification-Protocol-v5.1.pdf</t>
  </si>
  <si>
    <t>N: The list of certificate holders available on this MSI web site does not link to compliance reports, https://www.bonsucro.com/certified-members/ (last accessed August 22, 2019)</t>
  </si>
  <si>
    <t>N: No requirement set forth in Bonsucro Certification Protocol v.5.1 (April 2017) nor in ISO 19011 or 17065, which are incorporated by reference.</t>
  </si>
  <si>
    <t xml:space="preserve">Y: The certification procedure lists sample size for worker interviews based on the total number of workers. Bonsucro Certification Protocol v.5.1 (April 2017) Annex 1 </t>
  </si>
  <si>
    <t xml:space="preserve">N: Stakeholder involvement is not included as part of surveillance audit requirements, Bonsucro Certification Protocol v.5.1 (April 2017)  Section 14, Surveillance Audits. No requirement for consultation in ISO 19011 or 17065, which are incorporated by reference. </t>
  </si>
  <si>
    <t xml:space="preserve">N: No procedures included in Bonsucro Certification Protocol v.5.1 (April 2017). No requirement in ISO 17065 or 19011, incorporated by reference. The latter states, "attempts should be made to put the individual being interviewed at ease prior to and during the interview." </t>
  </si>
  <si>
    <t>N: The audit requirements only mandate expertise in carrying out audits covering "labour conditions and social aspects" Bonsucro Certification Protocol v.5.1 (April 2017). No requirement in ISO 19065,  ISO 19021, or ISO 19011, incorporated by reference.  The latter requires, "necessary competence" including applicable statutes and regulatory requirements and "information regarding the auditee and its context (e.g. external/internal issues, relevant interested parties and their needs and expectations, business activities, products, services and processes of the auditee)."</t>
  </si>
  <si>
    <t xml:space="preserve">N: If independent translator not logistically possible, then the audit team must indicate the affiliation of the translator in the audit report, Bonsucro Certification Protocol v.5.1 (April 2017). </t>
  </si>
  <si>
    <t xml:space="preserve">Y: The audit requirements that at least 1 woman serve on the team. They also state that the audit team composition should reflect that of the company and its workers, Bonsucro Certification Protocol v.5.1 (April 2017) </t>
  </si>
  <si>
    <t>Y: Certification Program Summary v2.0, (November 2018) https://equitablefood.org/wp-content/uploads/Certification-Program-Summary_v2.0.Final-ENG-.pdf</t>
  </si>
  <si>
    <t>N: The EFI web site has a Certified Farms page, which lists farms with "variances"  but it does not link to audit reports,  https://equitablefood.org/efi-certified-farms/ (last accessed August 22, 2019)</t>
  </si>
  <si>
    <t xml:space="preserve">N: Unannounced audits are optional,  "A CB may elect to carry out a short-notice or unannounced audit at any time, or EFI may instruct them to do so."  3.10 Notice of Audit, Certification Program Summary v2.0, (November 2018) </t>
  </si>
  <si>
    <t>Y: The certification procedure lists sample size for worker interviews based on the total number of workers. Certification Program Summary v2.0 at Table B1</t>
  </si>
  <si>
    <t xml:space="preserve">N: No stakeholder consultation requirement included in the Certification Program Summary v2.0 </t>
  </si>
  <si>
    <t xml:space="preserve">Y: The audit requirements state that interviews with farmworkers should not take place in the presence of management and the certification body shall ensure that interviewee identity is not revealed, Certification Program Summary v2.0  </t>
  </si>
  <si>
    <t xml:space="preserve">N: The audit requirements only mandate, "The social auditor will audit the Social Standards, Guidance, and Interpretations" per Certification Program Summary v2.0 </t>
  </si>
  <si>
    <t xml:space="preserve">N: No  independent interpreter requirement, Certification Program Summary v2.0 </t>
  </si>
  <si>
    <t xml:space="preserve">N: No requirement in Certification Program Summary v2.0 </t>
  </si>
  <si>
    <t>Y: "To participate in the Equitable Origin System, energy developers and site operators implement the EO100™ Standard by adapting or supplementing their existing management systems and submitting to conformity audits by independent third-party assessment bodies." https://www.equitableorigin.org/eo100tm-site-certification/ (last accessed 8/22/19)</t>
  </si>
  <si>
    <t>N: No procedure found on the MSI website</t>
  </si>
  <si>
    <t>Y: This MSI web page provides a link to a summary audit report for one site, which appears to be the only site that this MSI has certified, https://www.equitableorigin.org/eo100tm-site-certification/list-of-certified-sites/ (last accessed August 22, 2019)</t>
  </si>
  <si>
    <t>No information: No procedure found on the MSI website</t>
  </si>
  <si>
    <t>N: This MSI requires that members self-report, rather than rely on external auditors. ("How we measure member companies' performance -
Member companies must also submit annual reports to the ETI Board which set out the steps they are taking to tackle working conditions in their supply chains. ") "What Members Commit To" page,  https://www.ethicaltrade.org/join-eti/what-members-sign-to (last accessed August 22, 2019)</t>
  </si>
  <si>
    <t>N: The MSI web site does not make the company annual self-reports available (last reviewed August 22, 2019)</t>
  </si>
  <si>
    <t>Not applicable: This MSI does not require external monitoring. Instead, members self-report.</t>
  </si>
  <si>
    <t>Y: Fair Labor Association Charter, Section IX, The Monitoring Process, (Feb. 12 2014), http://www.fairlabor.org/sites/default/files/fla_charter_2-12-14.pdf; Principles of Fair Labor &amp; Responsible Production, http://www.fairlabor.org/our-work/principles</t>
  </si>
  <si>
    <t>Y: On the MSI's "Transparency" web page, the following are available: audit reports, accreditation reports and complaint investigations, http://www.fairlabor.org/transparency (last accessed August 22, 2019)</t>
  </si>
  <si>
    <t>N: No requirement set forth in the Fair Labor Association Charter or in Principles of Fair Labor &amp; Responsible Production</t>
  </si>
  <si>
    <t>Y: "Assessors conduct on-site and off-site interviews and survey factory workers to understand what is actually happening in the workplace." Per Social Compliance Monitoring factsheet, http://www.fairlabor.org/sites/default/files/sci-factsheet_7-23-12.pdf</t>
  </si>
  <si>
    <t>Y: Assessors "confer with local civil society organizations to identify potential problem areas."  Social Compliance Monitoring factsheet, http://www.fairlabor.org/sites/default/files/sci-factsheet_7-23-12.pdf</t>
  </si>
  <si>
    <t xml:space="preserve">Y: The requirements state that monitors must have the "ability  to maintain the confidentiality  of information and confidence of those interviewed," Fair Labor Association Charter, Section VIII, Accreditation Criteria and Standards for Monitors </t>
  </si>
  <si>
    <t xml:space="preserve">Y: The requirements state that monitors must have "working knowledge" of applicable international labor standards, Fair Labor Association Charter, Section VIII, Accreditation Criteria and Standards for Monitors </t>
  </si>
  <si>
    <t xml:space="preserve">Y: The requirements state that monitors must have "linguistic skills appropriate to each country or region monitored" Fair Labor Association Charter, Section VIII, Accreditation Criteria and Standards for Monitors </t>
  </si>
  <si>
    <t xml:space="preserve">N: No requirement included in Fair Labor Association Charter, Section VIII, Accreditation Criteria and Standards for Monitors </t>
  </si>
  <si>
    <t>Y: Fairtrade International Oversight Procedure v2.0 (June 2019) https://files.fairtrade.net/standards/ASSU_OP_Oversight_Procdure__2.0_final_19June_2019.pdf</t>
  </si>
  <si>
    <t>N: The web site has a "Fairtrade Finder" page, but it does not provide links to monitoring reports: https://www.fairtrade.net/about-fairtrade/finder.html (last accessed 8/19/19)</t>
  </si>
  <si>
    <t>Y: Per clause 2.9.13 of the Requirements for Assurance Providers: The assurance provider conducts unannounced on-site audits as part of its risk-based assurance activities. Guidance regarding unannounced audits is described in the Fairtrade International Risk-based Assurance Policy (Annex C) in clauses C.2 (Per Fairtrade International Requirements for Assurance Providers v.2.0 (October 2018), https://files.fairtrade.net/standards/ASSU_ReqAssuranceProviders_V2.pdf.</t>
  </si>
  <si>
    <t>Y: Per Clause 9.2.2 of the Requirements for Assurance Providers: The producer audit includes individual or group interviews with group members and/or workers. The Audit SOP provides guidance as to selection of producers or staff to be interviewed, depending on the type of producer organization, also clause 9.2.4 requires a minimum sample size for worker interviews based on the total number of workers, as set out in table C1. (Per Fairtrade International Requirements for Assurance Providers v.2.0 (October 2018), https://files.fairtrade.net/standards/ASSU_ReqAssuranceProviders_V2.pdf.)</t>
  </si>
  <si>
    <t>N: No stakeholder consultation required (Per Fairtrade International Requirements for Assurance Providers v.2.0 (October 2018), https://files.fairtrade.net/standards/ASSU_ReqAssuranceProviders_V2.pdf).</t>
  </si>
  <si>
    <t>Y: Fairtrade International Requirements for Assurance Providers v2.0., clause 2.6.2 require confidentiality of information sources. (Per Fairtrade International Requirements for Assurance Providers v.2.0 (October 2018), https://files.fairtrade.net/standards/ASSU_ReqAssuranceProviders_V2.pdf).</t>
  </si>
  <si>
    <t>Y: Assurance provider requirements mandate that they are "able to demonstrate knowledge of and competence in the application of Fairtrade Standards and Fairtrade Standard Guidance as well as all applicable procedures and policies of the assurance providers." (Per Fairtrade International Requirements for Assurance Providers v.2.0 (October 2018), https://files.fairtrade.net/standards/ASSU_ReqAssuranceProviders_V2.pdf, at 4.2.6).</t>
  </si>
  <si>
    <t>Y: Per clause 4.2.6 of the Requirements for Assurance Providers v2.0, all auditors and other assurance personnel shall meet the competency criteria, as set out in Table 2, and one of it is language skills. Auditors "shall be able to hold an interview in the language of the audit." Per Clause 2.16.3, the assurance provider strives to minimize the use of translators in audits by matching auditor and client language skills when possible. And per clause 2.16.4, if translators or technical experts are used, they are chosen to ensure the translation and technical expertise is provided in an impartial, unbiased way. Wherever possible the translator/expert is independent of the client, unless logistically not feasible, in which case the auditor pays extra attention to ensure the translation/expertise provision is unbiased. (Per Fairtrade International Requirements for Assurance Providers v.2.0 (October 2018), https://files.fairtrade.net/standards/ASSU_ReqAssuranceProviders_V2.pdf.)</t>
  </si>
  <si>
    <t xml:space="preserve">N: No requirement included in the Oversight Procedures or Requirements for Assurance Providers </t>
  </si>
  <si>
    <t>Y: General requirements for FSC accredited certification bodies FSC-STD-20-001 v4.0 (Nov. 2015), at 1.2 Legal and contractual matters, http://ic.fsc.org/pre-download.fsc-std-20-001-v4-0-en-general-requirements-for-fsc-accredited-certification-bodies.2543.htm</t>
  </si>
  <si>
    <t>Y: General requirements for FSC accredited certification bodies FSC-STD-20-001 v4.0 (Nov. 2015), http://ic.fsc.org/pre-download.fsc-std-20-001-v4-0-en-general-requirements-for-fsc-accredited-certification-bodies.2543.htm</t>
  </si>
  <si>
    <t xml:space="preserve">Y: Policy requires that public summary reports of forest management audits must be published. Per Forest management evaluations addendum – Forest certification public summary reports, v1.0, at 3.2, https://fsc.org/en/document-center/documents/1e90e74d-919a-4dbb-826e-6932d9b93967. Reports are available for individual certificate holders through a search on: https://info.fsc.org/certificate.php, last accessed 10/14/19. </t>
  </si>
  <si>
    <t>N: Unannounced audits are optional. The certification body contract gives the certifier the right to conduct unannounced visits but there is no requirement that they do so. General requirements for FSC accredited certification bodies, FSC-STD-20-001 v4.0 (Nov. 2015)</t>
  </si>
  <si>
    <t>Y: This MSI has a stakeholder consultation policy for evaluations, which includes interviews with rights holders as required and culturally appropriate, Per Stakeholder Consultation Evaluation for Forest Evaluations, FSC-STD-20-006 v3.0, https://fsc.org/en/document-center/documents/retrieve/e7413859-c432-4dd5-b708-70fcecb438e7</t>
  </si>
  <si>
    <t xml:space="preserve">Y: This MSI has a policy on stakeholder consultation, which sets forth requirements for participants, notice to participants, confidentiality, culturally appropriate methods, and requires that the monitor report back to participants. Per Stakeholder Consultation Evaluation for Forest Evaluations, FSC-STD-20-006 v3.0, https://fsc.org/en/document-center/documents/retrieve/e7413859-c432-4dd5-b708-70fcecb438e7. </t>
  </si>
  <si>
    <t>Y: Interviews must be confidential if requested, Stakeholder Consultation Evaluation for Forest Evaluations, FSC-STD-20-006 v3.0</t>
  </si>
  <si>
    <t>Y: "If it is likely that forest management" will raise questions regarding indigenous or community rights and/or land tenure issues, then the audit team must have an expert with knowledge of those issues, local dialects and experience interacting with those communities in the region, per Requirements for Certification Bodies FSC-STD-20-001 v4.0 (Nov. 2015)</t>
  </si>
  <si>
    <r>
      <t xml:space="preserve">Y: Monitor must either speak main local language or (if translator required, he or she must be independent) </t>
    </r>
    <r>
      <rPr>
        <b/>
        <sz val="12"/>
        <color theme="1"/>
        <rFont val="Calibri"/>
        <family val="2"/>
        <scheme val="minor"/>
      </rPr>
      <t>or</t>
    </r>
    <r>
      <rPr>
        <sz val="12"/>
        <color theme="1"/>
        <rFont val="Calibri"/>
        <family val="2"/>
        <scheme val="minor"/>
      </rPr>
      <t xml:space="preserve"> must be fluent in the language of the corporation being audited, Requirements for Certification Bodies FSC-STD-20-001 v4.0 (Nov. 2015)</t>
    </r>
  </si>
  <si>
    <t>N: No requirement in Requirements for Certification Bodies FSC-STD-20-001 v4.0 (Nov. 2015)</t>
  </si>
  <si>
    <t>N: Per 7/31 email to MSI staff, on file</t>
  </si>
  <si>
    <t>Not applicable: this MSI does not require external monitoring</t>
  </si>
  <si>
    <t>Y: GNI Assessment Toolkit (Sept. 2018), https://globalnetworkinitiative.org/wp-content/uploads/2019/04/AssessmentToolkit.pdf</t>
  </si>
  <si>
    <t>N: "To preserve confidentiality, cases presented in public assessment reports are aggregated, and most are anonymized." https://globalnetworkinitiative.org/company-assessments/ (last accessed August 22, 2019)</t>
  </si>
  <si>
    <t>N: The process requires advance knowledge of the company to prepare for a case studies for review. GNI Assessment Toolkit (Sept. 2018)</t>
  </si>
  <si>
    <t>N: No interviews with rights holders required. GNI Assessment Toolkit (Sept. 2018)</t>
  </si>
  <si>
    <t>Y: Assessors must consult with the non-company members (civil society, academic, and investor representatives) of the GNI Board. GNI Assessment Toolkit (Sept. 2018)</t>
  </si>
  <si>
    <t>N: No requirement in GNI Assessment Toolkit (Sept. 2018)</t>
  </si>
  <si>
    <t>Y: The auditor criteria require knowledge of the UN Guiding Principles on Business and Human Rights and other relevant human rights instruments, Independence and Competency Criteria: https://globalnetworkinitiative.org/wp-content/uploads/2018/08/Independence-Competency-Criteria.pdf</t>
  </si>
  <si>
    <t>Y: "Assessors will also be expected to have access to necessary language resources for the company being assessed" Per Independence and Competency Criteria</t>
  </si>
  <si>
    <t>N: Per Independence and Competency Criteria</t>
  </si>
  <si>
    <t xml:space="preserve">N: “GRI does not judge the outcome or quality of the organization’s process for defining report content, or the report itself." G4 Sustainability Reporting Guidelines , Frequently Asked Questions, at p.7, https://www.globalreporting.org/resourcelibrary/G4-FAQ.pdf, </t>
  </si>
  <si>
    <t>GoodWeave International (1994)</t>
  </si>
  <si>
    <t>Y:  GWI Certification Methodology (June 2017)  https://goodweave.org/wp-content/uploads/2017/02/GoodWeave-Certification-Methodology-2017.pdf.</t>
  </si>
  <si>
    <t>N: Monitoring reports are not available on the MSI site</t>
  </si>
  <si>
    <t xml:space="preserve">Y: "Regular (unannounced) inspections are carried out at a minimum every 6 months for all production units supplying to the exporter, including subcontractors and home looms." GoodWeave International Assurance Public System Report March 2017, https://goodweave.org/wp-content/uploads/2017/02/GoodWeave-Assurance-Public-System-Report.pdf </t>
  </si>
  <si>
    <t>Y: "Each supplier must . . . provide access to all workers for confidential interviews." GWI Certification Methodology (June 2017)  https://goodweave.org/wp-content/uploads/2017/02/GoodWeave-Certification-Methodology-2017.pdf</t>
  </si>
  <si>
    <t xml:space="preserve">Y:  Interviews with the factory or production site management, loom owners, workers, family members and/or other community members as needed and appropriate to the situation; In the case of subcontracting and home-based production in particular, information is gathered from the weavers and others in the community, GoodWeave International Assurance Public System Report March 2017, https://goodweave.org/wp-content/uploads/2017/02/GoodWeave-Assurance-Public-System-Report.pdf </t>
  </si>
  <si>
    <t>Y: The certification methodology requirements mandate that inspectors have access to all workers for confidential interviews;  GWI Certification Methodology (June 2017)</t>
  </si>
  <si>
    <t>Y: Inspectors must inform employers/workers regarding child rights and labor rights, Assurance Public System Report (March 2017)</t>
  </si>
  <si>
    <t>N: National inspection units are based in each producer country where Good Weave conducts audit, but the procedures do not require that the team speak the local language or dialect, Assurance Public System Report (March 2017); GWI Certification Methodology (June 2017)</t>
  </si>
  <si>
    <t>N: No requirement in Assurance Public System Report (March 2017); GWI Certification Methodology (June 2017)</t>
  </si>
  <si>
    <t>Y: "The CoST assurance process. . .  is carried out by an independent assurance team who highlight the accuracy and completeness of data so that key issues can be put into the public domain and are easily understood." http://infrastructuretransparency.org/our-approach/core-feature-assurance/ (last accessed August 21, 2019)</t>
  </si>
  <si>
    <t>N: The initiative has two levels of standards that member governments are supposed to meet. The first are a set of “principles,” which includes expecting that member government will set up a multi-stakeholder group; this multi-stakeholder group is then expected to implement the MSI’s “standards,” which represent the second set of obligations.
See Infrastructure Transparency Initiative, Guidance Note: Joining CoST (London: CoST, 2020), 2. With respect to the “principles,” the monitoring is done through periodic reporting to the CoST International Secretariat and Board. See Infrastructure Transparency Initiative, Monitoring the performance of CoST National Programmes (London: CoST, 2016), 1. With respect to the “standards,” the initiative requires members to set up an “assurance process.” However, unlike other MSIs, which set out the process
for this monitoring, it is up to countries to establish an assurance process. CoST only provides guidance on “core steps that are essential to the Assurance Process and a number of optional steps to consider.” See Infrastructure Transparency Initiative, Guidance Note: 7, Designing an Assurance Process, vers. 1, (London: CoST, 2013), 1 (http://infrastructuretransparency.org/wp-content/uploads/2018/06/32_CoST_Guidance_Note_7_Proof.pdf)</t>
  </si>
  <si>
    <t>Y: While the progress reports are not available online, country assurance reports are available from the "Resources" page on this MSI's website, and then selecting "Implementation" as a filter, http://infrastructuretransparency.org/resources/ (last accessed August 22, 2019)</t>
  </si>
  <si>
    <t>Not applicable: Members self-report progress to the International Secretariat / create own assurance process.</t>
  </si>
  <si>
    <t xml:space="preserve">Y: This MSI generally relies on self-reports but does pre-announced assessments on an ad hoc basis. International Code of Conduct Association, Procedures, Article 12: Reporting, monitoring, assessing performance and compliance, (undated) at p. 2, https://icoca.ch/sites/default/files/uploads/ICoCA-Procedures-Article-12-Monitoring.pdf, ). </t>
  </si>
  <si>
    <t xml:space="preserve">Y: International Code of Conduct Association, Procedures, Article 12: Reporting, monitoring, assessing performance and compliance, (undated) at p. 2, https://icoca.ch/sites/default/files/uploads/ICoCA-Procedures-Article-12-Monitoring.pdf, (indicates that the Association generally relies on self-reports but does pre-announced assessments on an ad hoc basis,). </t>
  </si>
  <si>
    <t>N: "In conducting the Review, the Review Team will provide to Reviewed Companies complete visibility of all aspects of the Review process, as well as complete confidentiality; "and participants in Field Review sign a non-disclosure agreement (Per ICoCA Standard Planning and Operating Procedures (SOPs) for Field-Based Reviews, https://icoca.ch/sites/default/files/uploads/FINAL_SOPs%20Field-Based%20Reviews.pdf); for self-assessment reports, "In  an  effort  to  encourage  frank  and  honest disclosure concerning both successes, challenges and concerns regarding implementation of the Code, all non-public information contained in the Self-Assessment Reports will be covered by confidentiality and non-disclosure rules within the Secretariat that prevent their disclosure to other Members or outside parties without the consent of the Member company" (Per Article 12 Procedures, at III.B, https://icoca.ch/sites/default/files/uploads/ICoCA-Procedures-Article-12-Monitoring.pdf)</t>
  </si>
  <si>
    <t>N: The procedure requires that member company has "complete visibility" of the review process, ICoCA Standard Planning and Operating Procedures (SOPs) for Field-Based Reviews, https://icoca.ch/sites/default/files/uploads/FINAL_SOPs%20Field-Based%20Reviews.pdf</t>
  </si>
  <si>
    <t>N: No requirement for interviews with rights holders. Procedure only requires interviews with  personnel. ICoCA Standard Planning and Operating Procedures (SOPs) for Field-Based Reviews, https://icoca.ch/sites/default/files/uploads/FINAL_SOPs%20Field-Based%20Reviews.pdf</t>
  </si>
  <si>
    <t>N: ICoCA will "establish relationships" with affected communities to explain monitoring, facilitate interaction, and enable the Secretariat to access observations and concerns but does not set forth consultation requirements or procedures, per Article 12 Monitoring Procedures</t>
  </si>
  <si>
    <t>Y: Procedures require that personnel  interviews be conducted in a bilateral and  confidential way, ICoCA Standard Planning and Operating Procedures (SOPs) for Field-Based Reviews</t>
  </si>
  <si>
    <t>Y: "In advance of the Review, the Review Team shall, through desk-based research and consultation with relevant stakeholders, identify . . . possible areas of concern related to the country’s political and security situation or human rights record," ICoCA Standard Planning and Operating Procedures (SOPs) for Field-Based Reviews.</t>
  </si>
  <si>
    <t>Y: The procedures state that monitors may receive support from interpreters as temporary support personnel, and require that "all Members of the Review Team, including external experts and temporary support personnel, will be required to sign a Non-Disclosure Agreement (NDA) regarding the information collected as part of the Review, as well as a declaration that no conflict of interests exists with regard to the Review or the Reviewed Companies." ICoCA Standard Planning and Operating Procedures (SOPs) for Field-Based Reviews</t>
  </si>
  <si>
    <t>N: No requirement in ICoCA Standard Planning and Operating Procedures (SOPs) for Field-Based Reviews</t>
  </si>
  <si>
    <t>Y: ISCC 251-02 General Terms of Certification (March 2014): https://www.iscc-system.org/wp-content/uploads/2017/02/ISCC-Terms-of-Certification.pdf</t>
  </si>
  <si>
    <t>Y: The MSI website provides summary audit reports for certified companies, https://www.iscc-system.org/certificates/all-certificates/ (last accessed August 22, 2019)</t>
  </si>
  <si>
    <t>N: Unannounced audits are optional. "In case of reasonable suspicion Certification Bodies are entitled to conduct announced or unannounced surveillance audits at any time during the certificate’s period of validity." ISCC 201 System Basics, v3.0 (August 2016), https://www.iscc-system.org/wp-content/uploads/2017/02/ISCC_201_System_Basics_3.0.pdf</t>
  </si>
  <si>
    <t>Y: The audit procedure requires interviews with workers as evidence for compliance with labor-related standards. Per ISCC EU Audit Procedure Farm / Plantation , v4.0 (January 2019), https://www.iscc-system.org/process/audit-and-certification-process/iscc-audit-procedures-and-checklists/</t>
  </si>
  <si>
    <t>Y: The audit includes  verification of whether an "impact assessment has been conducted where all relevant stakeholders including local communities and indigenous people
have been engaged" Per ISCC EU Audit Procedure Farm / Plantation , v4.0 (January 2019), https://www.iscc-system.org/process/audit-and-certification-process/iscc-audit-procedures-and-checklists/</t>
  </si>
  <si>
    <t>N: No requirement in ISCC System Document 103 – Requirements for Certification Bodies and Auditors , v.3.0 (August 2016)</t>
  </si>
  <si>
    <t>Y: Auditor requirements mandate "working  language  skills  in  the corresponding native/working language" ISCC System Document 103 – Requirements for Certification Bodies and Auditors , v.3.0 (August 2016)</t>
  </si>
  <si>
    <t xml:space="preserve">Y: Marine Stewardship Council, General Certification Requirements v2.4 (Mar. 2019), https://www.msc.org/docs/default-source/default-document-library/for-business/program-documents/general-certification-requirements/msc-general-certification-requirements-v2-4.pdf?sfvrsn=d1b5f2f_6; MSC Fisheries Certification Process v2.1 </t>
  </si>
  <si>
    <t>Y: Marine Stewardship Council, General Certification Requirements v2.4 (Mar. 2019), https://www.msc.org/docs/default-source/default-document-library/for-business/program-documents/general-certification-requirements/msc-general-certification-requirements-v2-4.pdf?sfvrsn=d1b5f2f_6; MSC Fisheries Certification Process v 2.1 (August 2018), https://www.msc.org/docs/default-source/default-document-library/for-business/program-documents/fisheries-program-documents/msc-fisheries-certification-process-v2.1.pdf?sfvrsn=5c8c80bc_22; MSC Chain of Custody Certification Requirements v3.0, (superseded by v. 3.1 in August 2019)</t>
  </si>
  <si>
    <t>N: The MSC website has a list of certified suppliers, but it does not publish Chain of Custody audit reports, http://cert.msc.org/supplierdirectory/VController.aspx?Path=be2ac378-2a36-484c-8016-383699e2e466 (last accessed August 22, 2019). It has a Track a Fisheries page that provides access to fisheries assessments. (https://fisheries.msc.org/en/fisheries/)</t>
  </si>
  <si>
    <t>Y: The procedure requires that the certification body perform unannounced audits in some instances, such as after a member has been suspended for intentional/ systematic violations, General Certification Requirements v2.4. Certification bodies must also conduct unannounced audits on 1 or 1% of their Chain of Custody certificate holders annually (Chain of Custody Certification Requirements v.3.0).</t>
  </si>
  <si>
    <t xml:space="preserve">Y: "7.16.2 The team shall . . . Conduct interviews to make sure that the team is aware of any concerns or information that participants may have." (Per Fisheries Certification Process v2.1). The 3 labor audit programs recognized by the MSC Third Party Labour Audit Requirements require interviews with workers (Per  Audit Requirements for Accredited Certification Bodies for the SA8000 Program (February 2017): http://www.saasaccreditation.org/sites/default/files/u4/SAAS_Procedure_200_v3.1_February.2017.pdf; amfori BSCI System Manual (https://www.amfori.org/sites/default/files/amfori%20BSCI%20System%20Manual_ENG.pdf); Sedex Members Ethical Trade Audit (SMETA) Best Practice Guidance v.6.1 (May 2019), https://cdn.sedexglobal.com/wp-content/uploads/2019/05/SMETA-6.1-Best-Practice-Guidance.pdf </t>
  </si>
  <si>
    <t>Y: "4.2 The CAB shall hold stakeholder consultations so that the CAB becomes aware of all concerns of relevant stakeholders." see also 7.15 Stakeholder input on the Announcement Comment Draft Report; 7.16 Site visits, stakeholder input and information collection; 7.20 Public Comment Draft Report (Per Fisheries Certification Process v2.1.)</t>
  </si>
  <si>
    <t>Y: "7.16.2 The team shall . . .  Allow private interviews with the team for participants who request one [and] Use any information provided in private in conformity with confidentiality requirements." (Per Fisheries Certification Process v2.1.); The 3 labor audit programs recognized by the MSC Third Party Labour Audit Requirements require procedures to protect interviewees (Per  Audit Requirements for Accredited Certification Bodies for the SA8000 Program (February 2017); amfori BSCI System Manual at p. 85; Sedex Members Ethical Trade Audit (SMETA) Best Practice Guidance v.6.1 (May 2019) at 7.3.8 Protection of Interviewees and Use of Interview Information</t>
  </si>
  <si>
    <t>Y: The three labor audit programs recognized by the MSC Third Party Labour Audit Requirements require auditor competency in these areas:  Audit Requirements for Accredited Certification Bodies for the SA8000 Program (February 2017) (""location-specific knowledge, language skills and cultural knowledge"); amfori BSCI System Manual at p. 70 ("In-depth knowledge of ILO Conventions and recommendations"); Sedex Members Ethical Trade Audit (SMETA) Best Practice Guidance v.6.1 (May 2019) at 6.2.1 Background and Context Review</t>
  </si>
  <si>
    <t>Y: Audit team must have "Ability to . . . Communicate effectively with stakeholders in the country in a common language." (Per Fisheries Certification Process v2.1.); The 3 labor audit programs recognized by the MSC Third Party Labour Audit Requirements require ability to speak the local languages (Per  Audit Requirements for Accredited Certification Bodies for the SA8000 Program (February 2017) ("knowledge of local dialects"); amfori BSCI System Manual at p. 70; Sedex Members Ethical Trade Audit (SMETA) Best Practice Guidance v.6.1 (May 2019) at 6.3 Selecting the Auditor/Audit Team</t>
  </si>
  <si>
    <t>N: No requirement in General Certification Requirements v2.4</t>
  </si>
  <si>
    <t>Y: Rainforest Alliance, Certification Rules For Single Farms and Group Administrators, v1.2 (July 2017): https://www.rainforest-alliance.org/.../04_rainforest-alliance-certification- rules_en.pdf</t>
  </si>
  <si>
    <t>Y: On this MSI's "Certificate Search and Public Summaries" page, monitoring reports are available if you clink on a company in the search results, and then scroll down to the documents section provided for that company, https://www.rainforest-alliance.org/business/solutions/certificatioNotapplicablegriculture/certificate-search-public-summaries/ (last accessed August 22, 2019)</t>
  </si>
  <si>
    <t>N: Ten percent of surveillance audits must be unannounced, but considered unannounced if give up to two days advance notice. (Rules for Planning and Conducting Audits v1.0 (April 2018),  at 4.3 Surveillance audit,  https://www.rainforest-alliance.org/business/wp-content/uploads/2018/03/85_rules-planning-conducting-audits_en.pdf</t>
  </si>
  <si>
    <t>Y: Worker interviews are required by Rules for Planning and Conducting Audits v1.0 (April 2018), at 6.7 Interviews</t>
  </si>
  <si>
    <t xml:space="preserve">N: Stakeholder consultation is optional. "Workers’, labor organizations and their representatives, members of neighboring communities, government officials, and others can be asked by the CB to participate in the auditing and certification processes through interviews, observations of their work, assessment of their knowledge and abilities, and through other contributions to audit processes." Rules for Planning and Conducting Audits v1.0 (April 2018), at 3.2.2 Stakeholders
</t>
  </si>
  <si>
    <t>Y: Where freedom of association and sexual harassment are a risk, then off-site worker interviews are required, Rules for Planning and Conducting Audits v1.0 (April 2018)</t>
  </si>
  <si>
    <t>N: It is optional to use specialists on audit team, Rules for Planning and Conducting Audits v1.0 (April 2018)</t>
  </si>
  <si>
    <t>Y: The rules for conduct audits require that the local language should be used for interviews,  and that if interpreters are used, then their independence and confidentiality are required ,  Rules for Planning and Conducting Audits v1.0 (April 2018)</t>
  </si>
  <si>
    <t>Y: The rules for conducting audits state that female auditors "ideally" should conduct interviews with female workers, or the lead auditor "may" receive assistance from a local female community member, Rules for Planning and Conducting Audits v1.0 (April 2018)</t>
  </si>
  <si>
    <t>Y: Audit Requirements for Accredited Certification Bodies for the SA8000 Program (February 2017): http://www.saasaccreditation.org/sites/default/files/u4/SAAS_Procedure_200_v3.1_February.2017.pdf</t>
  </si>
  <si>
    <t>N: The MSI's website provides a list of certified organizations, but does not provide the audit reports, http://www.saasaccreditation.org/?q=node/23 (last accessed August 22, 2019)</t>
  </si>
  <si>
    <t>Y: Requires an unannounced assessment every six or twelve months, depending on the risk level. Social Accountability International, Audit Requirements for Accredited Certification Bodies for the SA8000 Program (February 2017) at Unannounced Surveillance Audits, 16.2  http://www.saasaccreditation.org/sites/default/files/u4/SAAS_Procedure_200_v3.1_February.2017.pdf</t>
  </si>
  <si>
    <t>Y: Worker interviews required, per Audit Requirements for Accredited Certification Bodies for the SA8000 Program (February 2017)</t>
  </si>
  <si>
    <t>Y: Requires "a documented and implemented process to effectively obtain and maintain information about working conditions regularly gathered from regional interested parties, NGOs, trade unions, community organisations and workers" at least annually. Audit Requirements for Accredited Certification Bodies for the SA8000 Program (February 2017), Section 11.1.3.</t>
  </si>
  <si>
    <t>Y: Worker interviews must be kept confidential and conducted with no management present, interviewees are given  auditors' cards, Audit Requirements for Accredited Certification Bodies for the SA8000 Program (February 2017)</t>
  </si>
  <si>
    <t>Y: The audit requirements mandate that auditors have  "location-specific knowledge, language skills and cultural knowledge," Audit Requirements for Accredited Certification Bodies for the SA8000 Program (February 2017)</t>
  </si>
  <si>
    <t>Y: Audit requirements mandate that the auditor have "knowledge of local dialects" per Audit Requirements for Accredited Certification Bodies for the SA8000 Program (February 2017)</t>
  </si>
  <si>
    <t>Y: Audit team needs to include at least one female auditor. (Per Audit Requirements for Accredited Certification Bodies for the SA8000 Program, version 4.1, June 2019)</t>
  </si>
  <si>
    <t>Y:  SFI 2015-2019 Standards and Rules (January 2015), at Section 9: https://www.sfiprogram.org/wp-content/uploads/2015_2019StandardsandRules_web_Feb_2017.pdf</t>
  </si>
  <si>
    <t>Y: The MSI website has summary audit reports available on its "Audits and Reports" page: https://www.sfiprogram.org/standardauditsandreports/ (last accessed August 22, 2019)</t>
  </si>
  <si>
    <t>N: No requirement in SFI 2015-2019 Standards and Rules (January 2015), at Section 9, nor in ISO 17021 or 17065, which are incorporated by reference.</t>
  </si>
  <si>
    <t>N: Interviews are optional. The procedure mentions correspondence with community groups, affected Indigenous Peoples and conservation organizations "as appropriate." SFI 2015-2019 Standards and Rules (January 2015), at Section 9. No requirement for interviews in ISO 17021 or 17065, which are incorporated by reference.</t>
  </si>
  <si>
    <t>N: No stakeholder consultation required per Standards and Rules, Section 9 (audit procedures). No requirement for consultation in ISO 17021 or 17065, which are incorporated by reference.</t>
  </si>
  <si>
    <t>N: No requirement in Standards and Rules, Section 9 (audit procedures), nor in ISO 17021 or 17065, which are incorporated by reference.</t>
  </si>
  <si>
    <t>Y: Audit procedures require knowledge of "socio-demographics and cultural issues in the region, " Standards and Rules, Section 9 (audit procedures).</t>
  </si>
  <si>
    <t>N: No requirement in Standards and Rules, Section 9 (audit procedures); The SFI incorporates ISO 17021 by reference, which requires that the audit team composition consider "language and culture" and that translators and interpreters, are selected "such that they do not unduly influence the audit" but does not require local language or independent interpreters.</t>
  </si>
  <si>
    <t>N: No requirement in Standards and Rules, Section 9 (audit procedures) or in ISO 17021, incorporated by reference.</t>
  </si>
  <si>
    <t>Total Not applicable</t>
  </si>
  <si>
    <t>Total Other (specify)</t>
  </si>
  <si>
    <t>No information - 1</t>
  </si>
  <si>
    <t>Company Ranking</t>
  </si>
  <si>
    <t>Country where headquartered</t>
  </si>
  <si>
    <t>Size of revenue (US$, FY 2018-2019)</t>
  </si>
  <si>
    <t xml:space="preserve">Does this company itself, or a significant subsidiary thereof, participate in at least one of the MSIs included in our study? For purposes of this analysis, "participation" means either being a member or having certification (or both). </t>
  </si>
  <si>
    <t>Which MSI(s)?</t>
  </si>
  <si>
    <t>Source(s)</t>
  </si>
  <si>
    <t>Walmart</t>
  </si>
  <si>
    <t>United States</t>
  </si>
  <si>
    <t>Yes</t>
  </si>
  <si>
    <t>ICTI Ethical Toys ; also Marine Stewardship Council ; also Florverde</t>
  </si>
  <si>
    <t>https://www.ethicaltoyprogram.org/en/brands-and-retailers/ ; https://www.msc.org/what-you-can-do/buy-sustainable-seafood ; https://florverde.org/where-to-buy/</t>
  </si>
  <si>
    <t>State Grid Corporation of China</t>
  </si>
  <si>
    <t>China</t>
  </si>
  <si>
    <t>https://www.unglobalcompact.org/what-is-gc/participants/search?utf8=✓&amp;search%5Bkeywords%5D=&amp;button=&amp;search%5Bper_page%5D=10&amp;search%5Bsort_field%5D=&amp;search%5Bsort_direction%5D=asc</t>
  </si>
  <si>
    <t>Sinopec (China Petrochemical Corporation)</t>
  </si>
  <si>
    <t>China National Petroleum Corporation</t>
  </si>
  <si>
    <t>None in study</t>
  </si>
  <si>
    <t>NA</t>
  </si>
  <si>
    <t>Royal Dutch Shell</t>
  </si>
  <si>
    <t>Netherlands</t>
  </si>
  <si>
    <t>EITI, also Voluntary Principles on Security and Human Rights, also Roundtable on Sustainable Biomaterials</t>
  </si>
  <si>
    <t>https://eiti.org/supporters/companies , https://www.voluntaryprinciples.org/for-companies , https://rsb.org/community-membership/community-hub/</t>
  </si>
  <si>
    <t>Toyota</t>
  </si>
  <si>
    <t>Japan</t>
  </si>
  <si>
    <t>Yes-sub</t>
  </si>
  <si>
    <t>Toyota Ecuador and Toyota Gibraltar are in the UN Global Compact</t>
  </si>
  <si>
    <t>Volkswagen</t>
  </si>
  <si>
    <t>Germany</t>
  </si>
  <si>
    <t>EITI</t>
  </si>
  <si>
    <t>https://eiti.org/supporters/companies</t>
  </si>
  <si>
    <t>BP</t>
  </si>
  <si>
    <t>United Kingdom</t>
  </si>
  <si>
    <t>ISCC, also EITI, also Voluntary Principles on Security and Human Rights</t>
  </si>
  <si>
    <t>https://www.iscc-system.org/stakeholders/iscc-association/membership-list/, https://eiti.org/supporters/companies , https://www.voluntaryprinciples.org/for-companies</t>
  </si>
  <si>
    <t>ExxonMobil</t>
  </si>
  <si>
    <t>EITI, also Voluntary Principles on Security and Human Rights</t>
  </si>
  <si>
    <t>https://eiti.org/supporters/companies , https://www.voluntaryprinciples.org/for-companies</t>
  </si>
  <si>
    <t>Berkshire Hathaway</t>
  </si>
  <si>
    <t>Fruit of the Loom, a major subsidiary of Berkshire Hathaway, is a member of the Fair Labor Association</t>
  </si>
  <si>
    <t>https://www.fairlabor.org/affiliates/participating-companies ; https://www.berkshirehathaway.com/subs/sublinks.html</t>
  </si>
  <si>
    <t>Apple</t>
  </si>
  <si>
    <t>https://a4ws.org/membership/members/</t>
  </si>
  <si>
    <t>Samsung</t>
  </si>
  <si>
    <t>South Korea</t>
  </si>
  <si>
    <t>Samsung Electronics Poland Manufacturing sp. z o.o. is certified by SAI</t>
  </si>
  <si>
    <t>http://www.saasaccreditation.org/certfacilitieslist (see Excel spreadsheet download)</t>
  </si>
  <si>
    <t>McKesson</t>
  </si>
  <si>
    <t>Glencore</t>
  </si>
  <si>
    <t>Switzerland</t>
  </si>
  <si>
    <t>Better Cotton Initiative, and also EITI, and also ISCC</t>
  </si>
  <si>
    <t>https://bettercotton.org/find-members/ ; https://eiti.org/supporters/companies ; https://www.iscc-system.org/stakeholders/iscc-association/membership-list/</t>
  </si>
  <si>
    <t>UnitedHealth</t>
  </si>
  <si>
    <t>Daimler</t>
  </si>
  <si>
    <t>GRI, also UN Global Compact</t>
  </si>
  <si>
    <t>CVS Health</t>
  </si>
  <si>
    <t>RSPO</t>
  </si>
  <si>
    <t>https://rspo.org/members/all</t>
  </si>
  <si>
    <t xml:space="preserve">Amazon </t>
  </si>
  <si>
    <t>Exor</t>
  </si>
  <si>
    <t>Amsterdam</t>
  </si>
  <si>
    <t>CNH de Mexico is a member of the UN Global Compact</t>
  </si>
  <si>
    <t>AT&amp;T</t>
  </si>
  <si>
    <t>Percentage of top 20 in at least one MSI</t>
  </si>
  <si>
    <t>Percentage of top 20 either themselves in at least one MSI or having a major subsidiary in at least one MSI</t>
  </si>
  <si>
    <t>Name of company (Source: https://fortune.com/global500/2018/search/)</t>
  </si>
  <si>
    <t xml:space="preserve">https://www.unglobalcompact.org/what-is-gc/participants/search?utf8=✓&amp;search%5Bkeywords%5D=cnh&amp;button=&amp;search%5Bper_page%5D=10&amp;search%5Bsort_field%5D=&amp;search%5Bsort_direction%5D=asc ; https://www.exor.com/home/RESPONSIBILITY/CSR-delle-societa-partecipate.html ; </t>
  </si>
  <si>
    <t>https://www.unglobalcompact.org/what-is-gc/participants/search?utf8=✓&amp;search%5Bkeywords%5D=&amp;button=&amp;search%5Bper_page%5D=10&amp;search%5Bsort_field%5D=&amp;search%5Bsort_direction%5D=asc ; https://database.globalreporting.org/organizations/871/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</si>
</sst>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2"/>
      <color theme="1"/>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b/>
      <sz val="11"/>
      <color theme="1"/>
      <name val="Arial"/>
      <family val="2"/>
    </font>
    <font>
      <sz val="11"/>
      <color theme="1"/>
      <name val="Arial"/>
      <family val="2"/>
    </font>
    <font>
      <b/>
      <i/>
      <sz val="11"/>
      <color theme="1"/>
      <name val="Arial"/>
      <family val="2"/>
    </font>
    <font>
      <u/>
      <sz val="12"/>
      <color theme="10"/>
      <name val="Calibri"/>
      <family val="2"/>
      <scheme val="minor"/>
    </font>
    <font>
      <sz val="11"/>
      <color rgb="FFFF0000"/>
      <name val="Arial"/>
      <family val="2"/>
    </font>
    <font>
      <u/>
      <sz val="11"/>
      <color theme="10"/>
      <name val="Arial"/>
      <family val="2"/>
    </font>
    <font>
      <u/>
      <sz val="11"/>
      <color theme="1"/>
      <name val="Arial"/>
      <family val="2"/>
    </font>
    <font>
      <sz val="11"/>
      <color theme="1"/>
      <name val="Calibri"/>
      <family val="2"/>
      <scheme val="minor"/>
    </font>
    <font>
      <sz val="11"/>
      <color theme="1"/>
      <name val="Calibri (Body)"/>
    </font>
    <font>
      <b/>
      <sz val="12"/>
      <color rgb="FF000000"/>
      <name val="Calibri"/>
      <family val="2"/>
      <scheme val="minor"/>
    </font>
    <font>
      <sz val="12"/>
      <color rgb="FF000000"/>
      <name val="Calibri"/>
      <family val="2"/>
      <scheme val="minor"/>
    </font>
    <font>
      <b/>
      <sz val="14"/>
      <color rgb="FF000000"/>
      <name val="Calibri"/>
      <family val="2"/>
      <scheme val="minor"/>
    </font>
    <font>
      <b/>
      <sz val="14"/>
      <color rgb="FF000000"/>
      <name val="Calibri (Body)"/>
    </font>
    <font>
      <sz val="12"/>
      <color rgb="FF0C0C0C"/>
      <name val="Calibri"/>
      <family val="2"/>
      <scheme val="minor"/>
    </font>
    <font>
      <u/>
      <sz val="12"/>
      <color theme="1"/>
      <name val="Calibri"/>
      <family val="2"/>
      <scheme val="minor"/>
    </font>
    <font>
      <sz val="11"/>
      <color theme="1"/>
      <name val="BentonSans Book"/>
    </font>
    <font>
      <sz val="12"/>
      <color theme="1"/>
      <name val="Calibri (Body)"/>
    </font>
    <font>
      <sz val="12"/>
      <color theme="1"/>
      <name val="Calibri"/>
      <family val="2"/>
      <scheme val="minor"/>
    </font>
    <font>
      <b/>
      <sz val="10"/>
      <color rgb="FF000000"/>
      <name val="BentonSans Book"/>
    </font>
    <font>
      <b/>
      <sz val="10"/>
      <name val="BentonSans Book"/>
    </font>
    <font>
      <sz val="10"/>
      <name val="BentonSans Book"/>
    </font>
    <font>
      <sz val="10"/>
      <color rgb="FF000000"/>
      <name val="BentonSans Book"/>
    </font>
    <font>
      <u/>
      <sz val="10"/>
      <color rgb="FF0000FF"/>
      <name val="BentonSans Book"/>
    </font>
    <font>
      <sz val="10"/>
      <name val="Arial"/>
      <family val="2"/>
    </font>
    <font>
      <u/>
      <sz val="10"/>
      <color rgb="FF000000"/>
      <name val="BentonSans Book"/>
    </font>
  </fonts>
  <fills count="8">
    <fill>
      <patternFill patternType="none"/>
    </fill>
    <fill>
      <patternFill patternType="gray125"/>
    </fill>
    <fill>
      <patternFill patternType="solid">
        <fgColor theme="8"/>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rgb="FFFFF2CC"/>
        <bgColor rgb="FF000000"/>
      </patternFill>
    </fill>
    <fill>
      <patternFill patternType="solid">
        <fgColor rgb="FFE7E6E6"/>
        <bgColor rgb="FF000000"/>
      </patternFill>
    </fill>
  </fills>
  <borders count="2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hair">
        <color auto="1"/>
      </left>
      <right style="hair">
        <color auto="1"/>
      </right>
      <top style="hair">
        <color auto="1"/>
      </top>
      <bottom style="hair">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0" fontId="3" fillId="2" borderId="0" applyNumberFormat="0" applyBorder="0" applyAlignment="0" applyProtection="0"/>
    <xf numFmtId="0" fontId="7" fillId="0" borderId="0" applyNumberFormat="0" applyFill="0" applyBorder="0" applyAlignment="0" applyProtection="0"/>
    <xf numFmtId="9" fontId="21" fillId="0" borderId="0" applyFont="0" applyFill="0" applyBorder="0" applyAlignment="0" applyProtection="0"/>
  </cellStyleXfs>
  <cellXfs count="128">
    <xf numFmtId="0" fontId="0" fillId="0" borderId="0" xfId="0"/>
    <xf numFmtId="0" fontId="4" fillId="3" borderId="0" xfId="0" applyFont="1" applyFill="1" applyAlignment="1">
      <alignment vertical="top" wrapText="1"/>
    </xf>
    <xf numFmtId="0" fontId="5" fillId="3" borderId="3" xfId="0" applyFont="1" applyFill="1" applyBorder="1"/>
    <xf numFmtId="0" fontId="5" fillId="4" borderId="3" xfId="0" applyFont="1" applyFill="1" applyBorder="1"/>
    <xf numFmtId="0" fontId="5" fillId="0" borderId="3" xfId="0" applyFont="1" applyBorder="1"/>
    <xf numFmtId="0" fontId="4" fillId="0" borderId="3" xfId="0" applyFont="1" applyBorder="1" applyAlignment="1">
      <alignment wrapText="1"/>
    </xf>
    <xf numFmtId="0" fontId="4" fillId="4" borderId="3" xfId="0" applyFont="1" applyFill="1" applyBorder="1" applyAlignment="1">
      <alignment wrapText="1"/>
    </xf>
    <xf numFmtId="0" fontId="4" fillId="0" borderId="3" xfId="1" applyFont="1" applyFill="1" applyBorder="1" applyAlignment="1">
      <alignment wrapText="1"/>
    </xf>
    <xf numFmtId="0" fontId="4" fillId="0" borderId="3" xfId="0" applyFont="1" applyBorder="1"/>
    <xf numFmtId="0" fontId="5" fillId="0" borderId="3" xfId="2" applyFont="1" applyFill="1" applyBorder="1" applyAlignment="1"/>
    <xf numFmtId="0" fontId="5" fillId="4" borderId="3" xfId="2" applyFont="1" applyFill="1" applyBorder="1" applyAlignment="1"/>
    <xf numFmtId="0" fontId="5" fillId="0" borderId="3" xfId="1" applyFont="1" applyFill="1" applyBorder="1" applyAlignment="1"/>
    <xf numFmtId="0" fontId="4" fillId="5" borderId="3" xfId="0" applyFont="1" applyFill="1" applyBorder="1"/>
    <xf numFmtId="0" fontId="5" fillId="0" borderId="3" xfId="1" applyFont="1" applyFill="1" applyBorder="1" applyAlignment="1">
      <alignment horizontal="left"/>
    </xf>
    <xf numFmtId="0" fontId="9" fillId="4" borderId="3" xfId="2" applyFont="1" applyFill="1" applyBorder="1" applyAlignment="1"/>
    <xf numFmtId="0" fontId="4" fillId="4" borderId="3" xfId="0" applyFont="1" applyFill="1" applyBorder="1"/>
    <xf numFmtId="0" fontId="10" fillId="4" borderId="3" xfId="2" applyFont="1" applyFill="1" applyBorder="1" applyAlignment="1"/>
    <xf numFmtId="0" fontId="11" fillId="0" borderId="3" xfId="0" applyFont="1" applyBorder="1"/>
    <xf numFmtId="0" fontId="5" fillId="0" borderId="4" xfId="0" applyFont="1" applyBorder="1"/>
    <xf numFmtId="0" fontId="5" fillId="0" borderId="1" xfId="0" applyFont="1" applyBorder="1"/>
    <xf numFmtId="0" fontId="4" fillId="0" borderId="5" xfId="0" applyFont="1" applyBorder="1" applyAlignment="1">
      <alignment wrapText="1"/>
    </xf>
    <xf numFmtId="0" fontId="5" fillId="0" borderId="2" xfId="0" applyFont="1" applyBorder="1"/>
    <xf numFmtId="0" fontId="5" fillId="0" borderId="6" xfId="0" applyFont="1" applyBorder="1" applyAlignment="1">
      <alignment wrapText="1"/>
    </xf>
    <xf numFmtId="0" fontId="5" fillId="0" borderId="7" xfId="0" applyFont="1" applyBorder="1" applyAlignment="1">
      <alignment wrapText="1"/>
    </xf>
    <xf numFmtId="0" fontId="5" fillId="0" borderId="7" xfId="0" applyFont="1" applyBorder="1"/>
    <xf numFmtId="0" fontId="5" fillId="0" borderId="6" xfId="0" applyFont="1" applyBorder="1"/>
    <xf numFmtId="0" fontId="5" fillId="0" borderId="8" xfId="0" applyFont="1" applyBorder="1"/>
    <xf numFmtId="0" fontId="4" fillId="0" borderId="0" xfId="0" applyFont="1" applyAlignment="1">
      <alignment wrapText="1"/>
    </xf>
    <xf numFmtId="0" fontId="4" fillId="0" borderId="0" xfId="0" applyFont="1"/>
    <xf numFmtId="0" fontId="5" fillId="0" borderId="0" xfId="0" applyFont="1"/>
    <xf numFmtId="0" fontId="4" fillId="4" borderId="0" xfId="0" applyFont="1" applyFill="1"/>
    <xf numFmtId="0" fontId="5" fillId="0" borderId="0" xfId="2" applyFont="1" applyFill="1" applyBorder="1" applyAlignment="1"/>
    <xf numFmtId="0" fontId="5" fillId="0" borderId="0" xfId="2" applyFont="1" applyFill="1" applyBorder="1"/>
    <xf numFmtId="0" fontId="12" fillId="0" borderId="0" xfId="0" applyFont="1"/>
    <xf numFmtId="0" fontId="11" fillId="0" borderId="0" xfId="0" applyFont="1"/>
    <xf numFmtId="0" fontId="0" fillId="0" borderId="0" xfId="0" applyAlignment="1">
      <alignment wrapText="1"/>
    </xf>
    <xf numFmtId="0" fontId="13" fillId="6" borderId="0" xfId="0" applyFont="1" applyFill="1" applyAlignment="1">
      <alignment vertical="top" wrapText="1"/>
    </xf>
    <xf numFmtId="0" fontId="14" fillId="0" borderId="0" xfId="0" applyFont="1"/>
    <xf numFmtId="0" fontId="14" fillId="0" borderId="0" xfId="0" applyFont="1" applyAlignment="1">
      <alignment wrapText="1"/>
    </xf>
    <xf numFmtId="0" fontId="14" fillId="0" borderId="0" xfId="0" applyFont="1" applyAlignment="1">
      <alignment horizontal="left"/>
    </xf>
    <xf numFmtId="0" fontId="13" fillId="0" borderId="0" xfId="0" applyFont="1" applyAlignment="1">
      <alignment wrapText="1"/>
    </xf>
    <xf numFmtId="0" fontId="13" fillId="0" borderId="0" xfId="0" applyFont="1" applyAlignment="1">
      <alignment horizontal="left" wrapText="1"/>
    </xf>
    <xf numFmtId="0" fontId="0" fillId="0" borderId="0" xfId="0" applyAlignment="1">
      <alignment horizontal="left"/>
    </xf>
    <xf numFmtId="0" fontId="14" fillId="7" borderId="0" xfId="0" applyFont="1" applyFill="1" applyAlignment="1">
      <alignment horizontal="left"/>
    </xf>
    <xf numFmtId="0" fontId="13" fillId="0" borderId="0" xfId="0" applyFont="1" applyAlignment="1">
      <alignment horizontal="left"/>
    </xf>
    <xf numFmtId="0" fontId="13" fillId="0" borderId="0" xfId="0" applyFont="1"/>
    <xf numFmtId="0" fontId="14" fillId="0" borderId="0" xfId="0" applyFont="1" applyAlignment="1">
      <alignment vertical="top" wrapText="1"/>
    </xf>
    <xf numFmtId="0" fontId="14" fillId="0" borderId="0" xfId="0" applyFont="1" applyAlignment="1">
      <alignment vertical="top"/>
    </xf>
    <xf numFmtId="0" fontId="0" fillId="0" borderId="0" xfId="0" applyAlignment="1">
      <alignment vertical="top" wrapText="1"/>
    </xf>
    <xf numFmtId="0" fontId="14" fillId="6" borderId="0" xfId="0" applyFont="1" applyFill="1" applyAlignment="1">
      <alignment vertical="top"/>
    </xf>
    <xf numFmtId="0" fontId="1" fillId="0" borderId="0" xfId="0" applyFont="1"/>
    <xf numFmtId="0" fontId="13" fillId="0" borderId="8" xfId="0" applyFont="1" applyBorder="1" applyAlignment="1">
      <alignment vertical="top" wrapText="1"/>
    </xf>
    <xf numFmtId="0" fontId="14" fillId="0" borderId="10" xfId="0" applyFont="1" applyBorder="1" applyAlignment="1">
      <alignment vertical="top" wrapText="1"/>
    </xf>
    <xf numFmtId="0" fontId="14" fillId="0" borderId="10" xfId="0" applyFont="1" applyBorder="1" applyAlignment="1">
      <alignment horizontal="left" vertical="top" wrapText="1"/>
    </xf>
    <xf numFmtId="0" fontId="14" fillId="0" borderId="9" xfId="0" applyFont="1" applyBorder="1" applyAlignment="1">
      <alignment vertical="top" wrapText="1"/>
    </xf>
    <xf numFmtId="0" fontId="13" fillId="7" borderId="8" xfId="0" applyFont="1" applyFill="1" applyBorder="1" applyAlignment="1">
      <alignment vertical="top" wrapText="1"/>
    </xf>
    <xf numFmtId="0" fontId="14" fillId="0" borderId="12" xfId="0" applyFont="1" applyBorder="1" applyAlignment="1">
      <alignment vertical="top" wrapText="1"/>
    </xf>
    <xf numFmtId="0" fontId="14" fillId="0" borderId="2" xfId="0" applyFont="1" applyBorder="1" applyAlignment="1">
      <alignment vertical="top" wrapText="1"/>
    </xf>
    <xf numFmtId="0" fontId="14" fillId="0" borderId="11" xfId="0" applyFont="1" applyBorder="1" applyAlignment="1">
      <alignment vertical="top" wrapText="1"/>
    </xf>
    <xf numFmtId="0" fontId="14" fillId="0" borderId="1" xfId="0" applyFont="1" applyBorder="1" applyAlignment="1">
      <alignment vertical="top" wrapText="1"/>
    </xf>
    <xf numFmtId="0" fontId="14" fillId="0" borderId="13" xfId="0" applyFont="1" applyBorder="1" applyAlignment="1">
      <alignment vertical="top" wrapText="1"/>
    </xf>
    <xf numFmtId="0" fontId="14" fillId="0" borderId="8" xfId="0" applyFont="1" applyBorder="1" applyAlignment="1">
      <alignment horizontal="left" vertical="top" wrapText="1"/>
    </xf>
    <xf numFmtId="0" fontId="17" fillId="0" borderId="10" xfId="0" applyFont="1" applyBorder="1" applyAlignment="1">
      <alignment vertical="top" wrapText="1"/>
    </xf>
    <xf numFmtId="0" fontId="14" fillId="0" borderId="4" xfId="0" applyFont="1" applyBorder="1" applyAlignment="1">
      <alignment vertical="top" wrapText="1"/>
    </xf>
    <xf numFmtId="0" fontId="13" fillId="0" borderId="8" xfId="0" applyFont="1" applyBorder="1" applyAlignment="1">
      <alignment wrapText="1"/>
    </xf>
    <xf numFmtId="0" fontId="14" fillId="0" borderId="10" xfId="0" applyFont="1" applyBorder="1" applyAlignment="1">
      <alignment wrapText="1"/>
    </xf>
    <xf numFmtId="0" fontId="13" fillId="0" borderId="0" xfId="0" applyFont="1" applyAlignment="1">
      <alignment vertical="top" wrapText="1"/>
    </xf>
    <xf numFmtId="0" fontId="16" fillId="0" borderId="2" xfId="0" applyFont="1" applyBorder="1" applyAlignment="1">
      <alignment horizontal="left" wrapText="1"/>
    </xf>
    <xf numFmtId="0" fontId="15" fillId="0" borderId="3" xfId="0" applyFont="1" applyBorder="1" applyAlignment="1">
      <alignment horizontal="left" wrapText="1"/>
    </xf>
    <xf numFmtId="0" fontId="15" fillId="0" borderId="10" xfId="0" applyFont="1" applyBorder="1" applyAlignment="1">
      <alignment horizontal="left" wrapText="1"/>
    </xf>
    <xf numFmtId="0" fontId="15" fillId="0" borderId="2" xfId="0" applyFont="1" applyBorder="1" applyAlignment="1">
      <alignment horizontal="left" wrapText="1"/>
    </xf>
    <xf numFmtId="0" fontId="15" fillId="0" borderId="0" xfId="0" applyFont="1" applyAlignment="1">
      <alignment horizontal="left" wrapText="1"/>
    </xf>
    <xf numFmtId="0" fontId="16" fillId="0" borderId="3" xfId="0" applyFont="1" applyBorder="1" applyAlignment="1">
      <alignment horizontal="left" wrapText="1"/>
    </xf>
    <xf numFmtId="0" fontId="14" fillId="0" borderId="3" xfId="0" applyFont="1" applyBorder="1" applyAlignment="1">
      <alignment vertical="top" wrapText="1"/>
    </xf>
    <xf numFmtId="0" fontId="14" fillId="0" borderId="3" xfId="0" applyFont="1" applyBorder="1" applyAlignment="1">
      <alignment horizontal="left" vertical="top" wrapText="1"/>
    </xf>
    <xf numFmtId="0" fontId="14" fillId="0" borderId="3" xfId="0" applyFont="1" applyBorder="1" applyAlignment="1">
      <alignment wrapText="1"/>
    </xf>
    <xf numFmtId="0" fontId="0" fillId="0" borderId="3" xfId="0" applyBorder="1"/>
    <xf numFmtId="0" fontId="2" fillId="0" borderId="3" xfId="0" applyFont="1" applyBorder="1" applyAlignment="1">
      <alignment wrapText="1"/>
    </xf>
    <xf numFmtId="0" fontId="18" fillId="0" borderId="3" xfId="2" applyFont="1" applyBorder="1" applyAlignment="1"/>
    <xf numFmtId="0" fontId="2" fillId="0" borderId="3" xfId="0" applyFont="1" applyBorder="1"/>
    <xf numFmtId="0" fontId="0" fillId="5" borderId="3" xfId="0" applyFill="1" applyBorder="1"/>
    <xf numFmtId="0" fontId="18" fillId="0" borderId="3" xfId="2" applyFont="1" applyFill="1" applyBorder="1" applyAlignment="1"/>
    <xf numFmtId="0" fontId="19" fillId="0" borderId="0" xfId="0" applyFont="1"/>
    <xf numFmtId="0" fontId="18" fillId="0" borderId="14" xfId="2" applyFont="1" applyFill="1" applyBorder="1" applyAlignment="1"/>
    <xf numFmtId="0" fontId="0" fillId="0" borderId="3" xfId="0" applyBorder="1" applyAlignment="1">
      <alignment horizontal="left"/>
    </xf>
    <xf numFmtId="0" fontId="0" fillId="0" borderId="1" xfId="0" applyBorder="1"/>
    <xf numFmtId="0" fontId="0" fillId="0" borderId="15" xfId="0" applyBorder="1"/>
    <xf numFmtId="0" fontId="2" fillId="0" borderId="16" xfId="0" applyFont="1" applyBorder="1"/>
    <xf numFmtId="0" fontId="0" fillId="0" borderId="17" xfId="0" applyBorder="1"/>
    <xf numFmtId="0" fontId="2" fillId="0" borderId="18" xfId="0" applyFont="1" applyBorder="1"/>
    <xf numFmtId="0" fontId="0" fillId="0" borderId="19" xfId="0" applyBorder="1"/>
    <xf numFmtId="0" fontId="2" fillId="0" borderId="20" xfId="0" applyFont="1" applyBorder="1"/>
    <xf numFmtId="0" fontId="0" fillId="0" borderId="8" xfId="0" applyBorder="1"/>
    <xf numFmtId="0" fontId="20" fillId="0" borderId="3" xfId="0" applyFont="1" applyBorder="1"/>
    <xf numFmtId="0" fontId="20" fillId="5" borderId="3" xfId="0" applyFont="1" applyFill="1" applyBorder="1"/>
    <xf numFmtId="0" fontId="0" fillId="0" borderId="3" xfId="0" applyBorder="1" applyAlignment="1">
      <alignment horizontal="right"/>
    </xf>
    <xf numFmtId="0" fontId="22" fillId="0" borderId="3"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3" fillId="0" borderId="3" xfId="0" applyFont="1" applyBorder="1" applyAlignment="1">
      <alignment horizontal="center" vertical="center" wrapText="1"/>
    </xf>
    <xf numFmtId="0" fontId="24" fillId="0" borderId="3"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3" fontId="25" fillId="0" borderId="22" xfId="0" applyNumberFormat="1" applyFont="1" applyBorder="1" applyAlignment="1">
      <alignment horizontal="center" vertical="center" wrapText="1"/>
    </xf>
    <xf numFmtId="0" fontId="25" fillId="0" borderId="23" xfId="0" applyFont="1" applyBorder="1" applyAlignment="1">
      <alignment vertical="center" wrapText="1"/>
    </xf>
    <xf numFmtId="0" fontId="24" fillId="0" borderId="3" xfId="0" applyFont="1" applyBorder="1" applyAlignment="1">
      <alignment vertical="center" wrapText="1"/>
    </xf>
    <xf numFmtId="0" fontId="26" fillId="0" borderId="3" xfId="0" applyFont="1" applyBorder="1" applyAlignment="1">
      <alignment vertical="center" wrapText="1"/>
    </xf>
    <xf numFmtId="0" fontId="25" fillId="0" borderId="3" xfId="0" applyFont="1" applyBorder="1" applyAlignment="1">
      <alignment vertical="center" wrapText="1"/>
    </xf>
    <xf numFmtId="0" fontId="27" fillId="0" borderId="0" xfId="0" applyFont="1"/>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4" fillId="0" borderId="23" xfId="0" applyFont="1" applyBorder="1" applyAlignment="1">
      <alignment vertical="center" wrapText="1"/>
    </xf>
    <xf numFmtId="3" fontId="24" fillId="0" borderId="22" xfId="0" applyNumberFormat="1" applyFont="1" applyBorder="1" applyAlignment="1">
      <alignment horizontal="center" vertical="center" wrapText="1"/>
    </xf>
    <xf numFmtId="0" fontId="7" fillId="0" borderId="3" xfId="2" applyBorder="1" applyAlignment="1">
      <alignment vertical="center" wrapText="1"/>
    </xf>
    <xf numFmtId="0" fontId="28" fillId="0" borderId="3" xfId="0" applyFont="1" applyBorder="1" applyAlignment="1">
      <alignment vertical="center" wrapText="1"/>
    </xf>
    <xf numFmtId="0" fontId="24" fillId="0" borderId="15" xfId="0" applyFont="1" applyBorder="1" applyAlignment="1">
      <alignment wrapText="1"/>
    </xf>
    <xf numFmtId="9" fontId="25" fillId="0" borderId="16" xfId="3" applyFont="1" applyBorder="1"/>
    <xf numFmtId="0" fontId="24" fillId="0" borderId="19" xfId="0" applyFont="1" applyBorder="1" applyAlignment="1">
      <alignment wrapText="1"/>
    </xf>
    <xf numFmtId="9" fontId="25" fillId="0" borderId="20" xfId="3" applyFont="1" applyBorder="1"/>
    <xf numFmtId="0" fontId="4" fillId="3" borderId="1" xfId="0" applyFont="1" applyFill="1" applyBorder="1" applyAlignment="1">
      <alignment vertical="top" wrapText="1"/>
    </xf>
    <xf numFmtId="0" fontId="0" fillId="0" borderId="2" xfId="0" applyBorder="1" applyAlignment="1">
      <alignment vertical="top" wrapText="1"/>
    </xf>
    <xf numFmtId="0" fontId="4" fillId="3" borderId="0" xfId="0" applyFont="1" applyFill="1" applyAlignment="1">
      <alignment wrapText="1"/>
    </xf>
    <xf numFmtId="0" fontId="0" fillId="0" borderId="0" xfId="0" applyAlignment="1">
      <alignment wrapText="1"/>
    </xf>
    <xf numFmtId="0" fontId="13" fillId="6" borderId="0" xfId="0" applyFont="1" applyFill="1" applyAlignment="1">
      <alignment vertical="top" wrapText="1"/>
    </xf>
    <xf numFmtId="0" fontId="15" fillId="6" borderId="9" xfId="0" applyFont="1" applyFill="1" applyBorder="1" applyAlignment="1">
      <alignment vertical="top" wrapText="1"/>
    </xf>
    <xf numFmtId="0" fontId="2" fillId="3" borderId="0" xfId="0" applyFont="1" applyFill="1" applyAlignment="1">
      <alignment vertical="top" wrapText="1"/>
    </xf>
    <xf numFmtId="0" fontId="0" fillId="0" borderId="3" xfId="0" applyBorder="1" applyAlignment="1"/>
  </cellXfs>
  <cellStyles count="4">
    <cellStyle name="Accent5" xfId="1" builtinId="45"/>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8" Type="http://schemas.openxmlformats.org/officeDocument/2006/relationships/hyperlink" Target="http://www.sfiprogram.org/" TargetMode="External"/><Relationship Id="rId13" Type="http://schemas.openxmlformats.org/officeDocument/2006/relationships/hyperlink" Target="https://www.iscc-system.org/" TargetMode="External"/><Relationship Id="rId18" Type="http://schemas.openxmlformats.org/officeDocument/2006/relationships/hyperlink" Target="https://www.equitableorigin.org/" TargetMode="External"/><Relationship Id="rId3" Type="http://schemas.openxmlformats.org/officeDocument/2006/relationships/hyperlink" Target="https://www.ethicaltrade.org/" TargetMode="External"/><Relationship Id="rId7" Type="http://schemas.openxmlformats.org/officeDocument/2006/relationships/hyperlink" Target="http://www.sa-intl.org/" TargetMode="External"/><Relationship Id="rId12" Type="http://schemas.openxmlformats.org/officeDocument/2006/relationships/hyperlink" Target="https://ic.fsc.org/en" TargetMode="External"/><Relationship Id="rId17" Type="http://schemas.openxmlformats.org/officeDocument/2006/relationships/hyperlink" Target="https://globalnetworkinitiative.org/" TargetMode="External"/><Relationship Id="rId2" Type="http://schemas.openxmlformats.org/officeDocument/2006/relationships/hyperlink" Target="https://www.fairtrade.net/" TargetMode="External"/><Relationship Id="rId16" Type="http://schemas.openxmlformats.org/officeDocument/2006/relationships/hyperlink" Target="https://www.bonsucro.com/" TargetMode="External"/><Relationship Id="rId1" Type="http://schemas.openxmlformats.org/officeDocument/2006/relationships/hyperlink" Target="http://www.fairlabor.org/" TargetMode="External"/><Relationship Id="rId6" Type="http://schemas.openxmlformats.org/officeDocument/2006/relationships/hyperlink" Target="https://www.rainforest-alliance.org/" TargetMode="External"/><Relationship Id="rId11" Type="http://schemas.openxmlformats.org/officeDocument/2006/relationships/hyperlink" Target="http://www.equitablefood.org/" TargetMode="External"/><Relationship Id="rId5" Type="http://schemas.openxmlformats.org/officeDocument/2006/relationships/hyperlink" Target="https://www.globalreporting.org/Pages/default.aspx" TargetMode="External"/><Relationship Id="rId15" Type="http://schemas.openxmlformats.org/officeDocument/2006/relationships/hyperlink" Target="https://a4ws.org/" TargetMode="External"/><Relationship Id="rId10" Type="http://schemas.openxmlformats.org/officeDocument/2006/relationships/hyperlink" Target="http://www.betterbiomass.com/" TargetMode="External"/><Relationship Id="rId19" Type="http://schemas.openxmlformats.org/officeDocument/2006/relationships/hyperlink" Target="http://www.globalcoffeeplatform.org/" TargetMode="External"/><Relationship Id="rId4" Type="http://schemas.openxmlformats.org/officeDocument/2006/relationships/hyperlink" Target="https://www.msc.org/" TargetMode="External"/><Relationship Id="rId9" Type="http://schemas.openxmlformats.org/officeDocument/2006/relationships/hyperlink" Target="http://infrastructuretransparency.org/" TargetMode="External"/><Relationship Id="rId14" Type="http://schemas.openxmlformats.org/officeDocument/2006/relationships/hyperlink" Target="https://icoca.ch/"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sfiprogram.org/" TargetMode="External"/><Relationship Id="rId13" Type="http://schemas.openxmlformats.org/officeDocument/2006/relationships/hyperlink" Target="https://www.iscc-system.org/" TargetMode="External"/><Relationship Id="rId18" Type="http://schemas.openxmlformats.org/officeDocument/2006/relationships/hyperlink" Target="https://www.equitableorigin.org/" TargetMode="External"/><Relationship Id="rId3" Type="http://schemas.openxmlformats.org/officeDocument/2006/relationships/hyperlink" Target="https://www.ethicaltrade.org/" TargetMode="External"/><Relationship Id="rId7" Type="http://schemas.openxmlformats.org/officeDocument/2006/relationships/hyperlink" Target="http://www.sa-intl.org/" TargetMode="External"/><Relationship Id="rId12" Type="http://schemas.openxmlformats.org/officeDocument/2006/relationships/hyperlink" Target="https://ic.fsc.org/en" TargetMode="External"/><Relationship Id="rId17" Type="http://schemas.openxmlformats.org/officeDocument/2006/relationships/hyperlink" Target="https://globalnetworkinitiative.org/" TargetMode="External"/><Relationship Id="rId2" Type="http://schemas.openxmlformats.org/officeDocument/2006/relationships/hyperlink" Target="https://www.fairtrade.net/" TargetMode="External"/><Relationship Id="rId16" Type="http://schemas.openxmlformats.org/officeDocument/2006/relationships/hyperlink" Target="https://www.bonsucro.com/" TargetMode="External"/><Relationship Id="rId20" Type="http://schemas.openxmlformats.org/officeDocument/2006/relationships/hyperlink" Target="https://goodweave.org/" TargetMode="External"/><Relationship Id="rId1" Type="http://schemas.openxmlformats.org/officeDocument/2006/relationships/hyperlink" Target="http://www.fairlabor.org/" TargetMode="External"/><Relationship Id="rId6" Type="http://schemas.openxmlformats.org/officeDocument/2006/relationships/hyperlink" Target="https://www.rainforest-alliance.org/" TargetMode="External"/><Relationship Id="rId11" Type="http://schemas.openxmlformats.org/officeDocument/2006/relationships/hyperlink" Target="http://www.equitablefood.org/" TargetMode="External"/><Relationship Id="rId5" Type="http://schemas.openxmlformats.org/officeDocument/2006/relationships/hyperlink" Target="https://www.globalreporting.org/Pages/default.aspx" TargetMode="External"/><Relationship Id="rId15" Type="http://schemas.openxmlformats.org/officeDocument/2006/relationships/hyperlink" Target="https://a4ws.org/" TargetMode="External"/><Relationship Id="rId10" Type="http://schemas.openxmlformats.org/officeDocument/2006/relationships/hyperlink" Target="http://www.betterbiomass.com/" TargetMode="External"/><Relationship Id="rId19" Type="http://schemas.openxmlformats.org/officeDocument/2006/relationships/hyperlink" Target="http://www.globalcoffeeplatform.org/" TargetMode="External"/><Relationship Id="rId4" Type="http://schemas.openxmlformats.org/officeDocument/2006/relationships/hyperlink" Target="https://www.msc.org/" TargetMode="External"/><Relationship Id="rId9" Type="http://schemas.openxmlformats.org/officeDocument/2006/relationships/hyperlink" Target="http://infrastructuretransparency.org/" TargetMode="External"/><Relationship Id="rId14" Type="http://schemas.openxmlformats.org/officeDocument/2006/relationships/hyperlink" Target="https://icoca.ch/"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rspo.org/members/all" TargetMode="External"/><Relationship Id="rId3" Type="http://schemas.openxmlformats.org/officeDocument/2006/relationships/hyperlink" Target="https://www.unglobalcompact.org/what-is-gc/participants/search?utf8=%E2%9C%93&amp;search%5Bkeywords%5D=&amp;button=&amp;search%5Bper_page%5D=10&amp;search%5Bsort_field%5D=&amp;search%5Bsort_direction%5D=asc" TargetMode="External"/><Relationship Id="rId7" Type="http://schemas.openxmlformats.org/officeDocument/2006/relationships/hyperlink" Target="https://www.unglobalcompact.org/what-is-gc/participants/search?utf8=&#10003;&amp;search%5Bkeywords%5D=&amp;button=&amp;search%5Bper_page%5D=10&amp;search%5Bsort_field%5D=&amp;search%5Bsort_direction%5D=asc" TargetMode="External"/><Relationship Id="rId2" Type="http://schemas.openxmlformats.org/officeDocument/2006/relationships/hyperlink" Target="https://www.unglobalcompact.org/what-is-gc/participants/search?utf8=%E2%9C%93&amp;search%5Bkeywords%5D=&amp;button=&amp;search%5Bper_page%5D=10&amp;search%5Bsort_field%5D=&amp;search%5Bsort_direction%5D=asc" TargetMode="External"/><Relationship Id="rId1" Type="http://schemas.openxmlformats.org/officeDocument/2006/relationships/hyperlink" Target="https://www.unglobalcompact.org/what-is-gc/participants/search?utf8=%E2%9C%93&amp;search%5Bkeywords%5D=&amp;button=&amp;search%5Bper_page%5D=10&amp;search%5Bsort_field%5D=&amp;search%5Bsort_direction%5D=asc" TargetMode="External"/><Relationship Id="rId6" Type="http://schemas.openxmlformats.org/officeDocument/2006/relationships/hyperlink" Target="http://www.saasaccreditation.org/certfacilitieslist%20(see%20Excel%20spreadsheet%20download)" TargetMode="External"/><Relationship Id="rId5" Type="http://schemas.openxmlformats.org/officeDocument/2006/relationships/hyperlink" Target="https://a4ws.org/membership/members/" TargetMode="External"/><Relationship Id="rId10" Type="http://schemas.openxmlformats.org/officeDocument/2006/relationships/hyperlink" Target="https://www.unglobalcompact.org/what-is-gc/participants/search?utf8=%E2%9C%93&amp;search%5Bkeywords%5D=&amp;button=&amp;search%5Bper_page%5D=10&amp;search%5Bsort_field%5D=&amp;search%5Bsort_direction%5D=asc" TargetMode="External"/><Relationship Id="rId4" Type="http://schemas.openxmlformats.org/officeDocument/2006/relationships/hyperlink" Target="https://eiti.org/supporters/companies" TargetMode="External"/><Relationship Id="rId9" Type="http://schemas.openxmlformats.org/officeDocument/2006/relationships/hyperlink" Target="https://www.unglobalcompact.org/what-is-gc/participants/search?utf8=%E2%9C%93&amp;search%5Bkeywords%5D=cnh&amp;button=&amp;search%5Bper_page%5D=10&amp;search%5Bsort_field%5D=&amp;search%5Bsort_direction%5D=a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49FBE-253D-604B-AF14-CB1C8A5E263E}">
  <dimension ref="A1:Y58"/>
  <sheetViews>
    <sheetView workbookViewId="0">
      <selection activeCell="B2" sqref="B2"/>
    </sheetView>
  </sheetViews>
  <sheetFormatPr baseColWidth="10" defaultRowHeight="14"/>
  <cols>
    <col min="1" max="1" width="55.33203125" style="8" customWidth="1"/>
    <col min="2" max="2" width="32" style="4" customWidth="1"/>
    <col min="3" max="3" width="42" style="4" customWidth="1"/>
    <col min="4" max="4" width="29.5" style="4" customWidth="1"/>
    <col min="5" max="5" width="12.5" style="3" customWidth="1"/>
    <col min="6" max="6" width="20.6640625" style="4" customWidth="1"/>
    <col min="7" max="7" width="21.6640625" style="4" customWidth="1"/>
    <col min="8" max="8" width="19.83203125" style="4" customWidth="1"/>
    <col min="9" max="9" width="13.5" style="4" customWidth="1"/>
    <col min="10" max="10" width="12.5" style="4" customWidth="1"/>
    <col min="11" max="11" width="12.83203125" style="4" customWidth="1"/>
    <col min="12" max="12" width="13.5" style="4" customWidth="1"/>
    <col min="13" max="13" width="12.83203125" style="4" customWidth="1"/>
    <col min="14" max="14" width="14.5" style="4" customWidth="1"/>
    <col min="15" max="15" width="13.5" style="4" customWidth="1"/>
    <col min="16" max="16" width="12.1640625" style="4" customWidth="1"/>
    <col min="17" max="17" width="12.83203125" style="4" customWidth="1"/>
    <col min="18" max="18" width="13.5" style="4" customWidth="1"/>
    <col min="19" max="19" width="12.1640625" style="4" customWidth="1"/>
    <col min="20" max="20" width="12.5" style="4" customWidth="1"/>
    <col min="21" max="21" width="15.5" style="4" customWidth="1"/>
    <col min="22" max="22" width="15.33203125" style="4" customWidth="1"/>
    <col min="23" max="24" width="15.1640625" style="4" customWidth="1"/>
    <col min="25" max="16384" width="10.83203125" style="4"/>
  </cols>
  <sheetData>
    <row r="1" spans="1:24" ht="64" customHeight="1">
      <c r="A1" s="1" t="s">
        <v>0</v>
      </c>
      <c r="B1" s="120" t="s">
        <v>1</v>
      </c>
      <c r="C1" s="121"/>
      <c r="D1" s="2"/>
      <c r="F1" s="2"/>
      <c r="G1" s="2"/>
      <c r="H1" s="2"/>
      <c r="I1" s="2"/>
      <c r="J1" s="2"/>
      <c r="K1" s="2"/>
      <c r="L1" s="2"/>
      <c r="M1" s="2"/>
      <c r="N1" s="2"/>
      <c r="O1" s="2"/>
      <c r="P1" s="2"/>
      <c r="Q1" s="2"/>
      <c r="R1" s="2"/>
      <c r="S1" s="2"/>
      <c r="T1" s="2"/>
      <c r="U1" s="2"/>
      <c r="V1" s="2"/>
      <c r="W1" s="2"/>
      <c r="X1" s="2"/>
    </row>
    <row r="2" spans="1:24" s="5" customFormat="1" ht="255">
      <c r="A2" s="5" t="s">
        <v>2</v>
      </c>
      <c r="B2" s="5" t="s">
        <v>3</v>
      </c>
      <c r="C2" s="5" t="s">
        <v>4</v>
      </c>
      <c r="D2" s="5" t="s">
        <v>5</v>
      </c>
      <c r="E2" s="6" t="s">
        <v>6</v>
      </c>
      <c r="F2" s="7" t="s">
        <v>7</v>
      </c>
      <c r="G2" s="7" t="s">
        <v>8</v>
      </c>
      <c r="H2" s="5" t="s">
        <v>9</v>
      </c>
      <c r="I2" s="7" t="s">
        <v>10</v>
      </c>
      <c r="J2" s="7" t="s">
        <v>11</v>
      </c>
      <c r="K2" s="7" t="s">
        <v>12</v>
      </c>
      <c r="L2" s="5" t="s">
        <v>13</v>
      </c>
      <c r="M2" s="7" t="s">
        <v>14</v>
      </c>
      <c r="N2" s="5" t="s">
        <v>15</v>
      </c>
      <c r="O2" s="5" t="s">
        <v>16</v>
      </c>
      <c r="P2" s="5" t="s">
        <v>17</v>
      </c>
      <c r="Q2" s="5" t="s">
        <v>18</v>
      </c>
      <c r="R2" s="5" t="s">
        <v>19</v>
      </c>
      <c r="S2" s="5" t="s">
        <v>20</v>
      </c>
      <c r="T2" s="5" t="s">
        <v>21</v>
      </c>
      <c r="U2" s="5" t="s">
        <v>22</v>
      </c>
      <c r="V2" s="7" t="s">
        <v>23</v>
      </c>
      <c r="W2" s="7" t="s">
        <v>24</v>
      </c>
      <c r="X2" s="7" t="s">
        <v>25</v>
      </c>
    </row>
    <row r="3" spans="1:24">
      <c r="A3" s="8" t="s">
        <v>26</v>
      </c>
      <c r="B3" s="9" t="s">
        <v>27</v>
      </c>
      <c r="C3" s="9" t="s">
        <v>28</v>
      </c>
      <c r="D3" s="9" t="s">
        <v>29</v>
      </c>
      <c r="E3" s="10"/>
      <c r="F3" s="11" t="s">
        <v>30</v>
      </c>
      <c r="G3" s="11" t="s">
        <v>30</v>
      </c>
      <c r="H3" s="11" t="s">
        <v>30</v>
      </c>
      <c r="I3" s="11" t="s">
        <v>30</v>
      </c>
      <c r="J3" s="11" t="s">
        <v>30</v>
      </c>
      <c r="K3" s="11" t="s">
        <v>30</v>
      </c>
      <c r="L3" s="11" t="s">
        <v>30</v>
      </c>
      <c r="M3" s="11" t="s">
        <v>30</v>
      </c>
      <c r="N3" s="11" t="s">
        <v>30</v>
      </c>
      <c r="O3" s="11" t="s">
        <v>30</v>
      </c>
      <c r="P3" s="11" t="s">
        <v>30</v>
      </c>
      <c r="Q3" s="11" t="s">
        <v>30</v>
      </c>
      <c r="R3" s="11" t="s">
        <v>30</v>
      </c>
      <c r="S3" s="11" t="s">
        <v>30</v>
      </c>
      <c r="T3" s="11" t="s">
        <v>30</v>
      </c>
      <c r="U3" s="11" t="s">
        <v>30</v>
      </c>
      <c r="V3" s="11" t="s">
        <v>30</v>
      </c>
      <c r="W3" s="11" t="s">
        <v>30</v>
      </c>
      <c r="X3" s="11" t="s">
        <v>30</v>
      </c>
    </row>
    <row r="4" spans="1:24">
      <c r="A4" s="8" t="s">
        <v>31</v>
      </c>
      <c r="B4" s="9" t="s">
        <v>32</v>
      </c>
      <c r="C4" s="9" t="s">
        <v>30</v>
      </c>
      <c r="D4" s="9" t="s">
        <v>30</v>
      </c>
      <c r="E4" s="10"/>
      <c r="F4" s="11" t="s">
        <v>33</v>
      </c>
      <c r="G4" s="11" t="s">
        <v>34</v>
      </c>
      <c r="H4" s="4" t="s">
        <v>35</v>
      </c>
      <c r="I4" s="11" t="s">
        <v>36</v>
      </c>
      <c r="J4" s="11" t="s">
        <v>37</v>
      </c>
      <c r="K4" s="11" t="s">
        <v>38</v>
      </c>
      <c r="L4" s="4" t="s">
        <v>39</v>
      </c>
      <c r="M4" s="11" t="s">
        <v>40</v>
      </c>
      <c r="N4" s="4" t="s">
        <v>36</v>
      </c>
      <c r="O4" s="4" t="s">
        <v>41</v>
      </c>
      <c r="P4" s="4" t="s">
        <v>42</v>
      </c>
      <c r="Q4" s="4" t="s">
        <v>36</v>
      </c>
      <c r="R4" s="4" t="s">
        <v>43</v>
      </c>
      <c r="S4" s="4" t="s">
        <v>44</v>
      </c>
      <c r="T4" s="4" t="s">
        <v>44</v>
      </c>
      <c r="U4" s="4" t="s">
        <v>44</v>
      </c>
      <c r="V4" s="11" t="s">
        <v>45</v>
      </c>
      <c r="W4" s="11" t="s">
        <v>46</v>
      </c>
      <c r="X4" s="4" t="s">
        <v>44</v>
      </c>
    </row>
    <row r="5" spans="1:24">
      <c r="A5" s="8" t="s">
        <v>47</v>
      </c>
      <c r="B5" s="4" t="s">
        <v>48</v>
      </c>
      <c r="C5" s="4" t="s">
        <v>49</v>
      </c>
      <c r="D5" s="4" t="s">
        <v>30</v>
      </c>
      <c r="F5" s="11" t="s">
        <v>30</v>
      </c>
      <c r="G5" s="11" t="s">
        <v>30</v>
      </c>
      <c r="H5" s="11" t="s">
        <v>30</v>
      </c>
      <c r="I5" s="11" t="s">
        <v>30</v>
      </c>
      <c r="J5" s="11" t="s">
        <v>30</v>
      </c>
      <c r="K5" s="11" t="s">
        <v>30</v>
      </c>
      <c r="L5" s="11" t="s">
        <v>30</v>
      </c>
      <c r="M5" s="11" t="s">
        <v>30</v>
      </c>
      <c r="N5" s="11" t="s">
        <v>30</v>
      </c>
      <c r="O5" s="11" t="s">
        <v>30</v>
      </c>
      <c r="P5" s="11" t="s">
        <v>30</v>
      </c>
      <c r="Q5" s="11" t="s">
        <v>30</v>
      </c>
      <c r="R5" s="11" t="s">
        <v>30</v>
      </c>
      <c r="S5" s="11" t="s">
        <v>30</v>
      </c>
      <c r="T5" s="11" t="s">
        <v>30</v>
      </c>
      <c r="U5" s="11" t="s">
        <v>30</v>
      </c>
      <c r="V5" s="11" t="s">
        <v>30</v>
      </c>
      <c r="W5" s="11" t="s">
        <v>30</v>
      </c>
      <c r="X5" s="11" t="s">
        <v>30</v>
      </c>
    </row>
    <row r="6" spans="1:24">
      <c r="A6" s="12" t="s">
        <v>50</v>
      </c>
      <c r="B6" s="4" t="s">
        <v>51</v>
      </c>
      <c r="C6" s="4" t="s">
        <v>30</v>
      </c>
      <c r="D6" s="4" t="s">
        <v>30</v>
      </c>
      <c r="F6" s="4" t="s">
        <v>52</v>
      </c>
      <c r="G6" s="11" t="s">
        <v>53</v>
      </c>
      <c r="H6" s="4" t="s">
        <v>54</v>
      </c>
      <c r="I6" s="13" t="s">
        <v>55</v>
      </c>
      <c r="J6" s="11" t="s">
        <v>56</v>
      </c>
      <c r="K6" s="11" t="s">
        <v>57</v>
      </c>
      <c r="L6" s="4" t="s">
        <v>58</v>
      </c>
      <c r="M6" s="4" t="s">
        <v>59</v>
      </c>
      <c r="N6" s="4" t="s">
        <v>60</v>
      </c>
      <c r="O6" s="4" t="s">
        <v>61</v>
      </c>
      <c r="P6" s="4" t="s">
        <v>30</v>
      </c>
      <c r="Q6" s="4" t="s">
        <v>61</v>
      </c>
      <c r="R6" s="4" t="s">
        <v>62</v>
      </c>
      <c r="S6" s="4" t="s">
        <v>63</v>
      </c>
      <c r="T6" s="4" t="s">
        <v>63</v>
      </c>
      <c r="U6" s="4" t="s">
        <v>63</v>
      </c>
      <c r="V6" s="11" t="s">
        <v>64</v>
      </c>
      <c r="W6" s="11" t="s">
        <v>65</v>
      </c>
      <c r="X6" s="4" t="s">
        <v>66</v>
      </c>
    </row>
    <row r="7" spans="1:24">
      <c r="A7" s="8" t="s">
        <v>67</v>
      </c>
      <c r="B7" s="9" t="s">
        <v>68</v>
      </c>
      <c r="C7" s="9" t="s">
        <v>30</v>
      </c>
      <c r="D7" s="9" t="s">
        <v>30</v>
      </c>
      <c r="E7" s="14"/>
      <c r="F7" s="4" t="s">
        <v>69</v>
      </c>
      <c r="G7" s="4" t="s">
        <v>70</v>
      </c>
      <c r="H7" s="4" t="s">
        <v>71</v>
      </c>
      <c r="I7" s="4" t="s">
        <v>72</v>
      </c>
      <c r="J7" s="4" t="s">
        <v>73</v>
      </c>
      <c r="K7" s="4" t="s">
        <v>74</v>
      </c>
      <c r="L7" s="4" t="s">
        <v>75</v>
      </c>
      <c r="M7" s="4" t="s">
        <v>76</v>
      </c>
      <c r="N7" s="4" t="s">
        <v>77</v>
      </c>
      <c r="O7" s="4" t="s">
        <v>72</v>
      </c>
      <c r="P7" s="4" t="s">
        <v>72</v>
      </c>
      <c r="Q7" s="4" t="s">
        <v>73</v>
      </c>
      <c r="R7" s="4" t="s">
        <v>78</v>
      </c>
      <c r="S7" s="4" t="s">
        <v>63</v>
      </c>
      <c r="T7" s="4" t="s">
        <v>63</v>
      </c>
      <c r="U7" s="4" t="s">
        <v>79</v>
      </c>
      <c r="V7" s="4" t="s">
        <v>80</v>
      </c>
      <c r="W7" s="4" t="s">
        <v>81</v>
      </c>
      <c r="X7" s="4" t="s">
        <v>82</v>
      </c>
    </row>
    <row r="8" spans="1:24">
      <c r="A8" s="8" t="s">
        <v>83</v>
      </c>
      <c r="B8" s="9" t="s">
        <v>84</v>
      </c>
      <c r="C8" s="9" t="s">
        <v>85</v>
      </c>
      <c r="D8" s="9" t="s">
        <v>30</v>
      </c>
      <c r="E8" s="14"/>
      <c r="F8" s="4" t="s">
        <v>30</v>
      </c>
      <c r="G8" s="4" t="s">
        <v>30</v>
      </c>
      <c r="H8" s="4" t="s">
        <v>30</v>
      </c>
      <c r="I8" s="4" t="s">
        <v>30</v>
      </c>
      <c r="J8" s="4" t="s">
        <v>30</v>
      </c>
      <c r="K8" s="4" t="s">
        <v>30</v>
      </c>
      <c r="L8" s="4" t="s">
        <v>30</v>
      </c>
      <c r="M8" s="4" t="s">
        <v>30</v>
      </c>
      <c r="N8" s="4" t="s">
        <v>30</v>
      </c>
      <c r="O8" s="4" t="s">
        <v>30</v>
      </c>
      <c r="P8" s="4" t="s">
        <v>30</v>
      </c>
      <c r="Q8" s="4" t="s">
        <v>30</v>
      </c>
      <c r="R8" s="4" t="s">
        <v>30</v>
      </c>
      <c r="S8" s="4" t="s">
        <v>30</v>
      </c>
      <c r="T8" s="4" t="s">
        <v>30</v>
      </c>
      <c r="U8" s="4" t="s">
        <v>30</v>
      </c>
      <c r="V8" s="4" t="s">
        <v>30</v>
      </c>
      <c r="W8" s="4" t="s">
        <v>30</v>
      </c>
      <c r="X8" s="4" t="s">
        <v>30</v>
      </c>
    </row>
    <row r="9" spans="1:24">
      <c r="A9" s="15" t="s">
        <v>86</v>
      </c>
      <c r="B9" s="9" t="s">
        <v>84</v>
      </c>
      <c r="C9" s="9" t="s">
        <v>87</v>
      </c>
      <c r="D9" s="9" t="s">
        <v>88</v>
      </c>
      <c r="E9" s="14"/>
      <c r="F9" s="4" t="s">
        <v>30</v>
      </c>
      <c r="G9" s="4" t="s">
        <v>30</v>
      </c>
      <c r="H9" s="4" t="s">
        <v>30</v>
      </c>
      <c r="I9" s="4" t="s">
        <v>30</v>
      </c>
      <c r="J9" s="4" t="s">
        <v>30</v>
      </c>
      <c r="K9" s="4" t="s">
        <v>30</v>
      </c>
      <c r="L9" s="4" t="s">
        <v>30</v>
      </c>
      <c r="M9" s="4" t="s">
        <v>30</v>
      </c>
      <c r="N9" s="4" t="s">
        <v>30</v>
      </c>
      <c r="O9" s="4" t="s">
        <v>30</v>
      </c>
      <c r="P9" s="4" t="s">
        <v>30</v>
      </c>
      <c r="Q9" s="4" t="s">
        <v>30</v>
      </c>
      <c r="R9" s="4" t="s">
        <v>30</v>
      </c>
      <c r="S9" s="4" t="s">
        <v>30</v>
      </c>
      <c r="T9" s="4" t="s">
        <v>30</v>
      </c>
      <c r="U9" s="4" t="s">
        <v>30</v>
      </c>
      <c r="V9" s="4" t="s">
        <v>30</v>
      </c>
      <c r="W9" s="4" t="s">
        <v>30</v>
      </c>
      <c r="X9" s="4" t="s">
        <v>30</v>
      </c>
    </row>
    <row r="10" spans="1:24">
      <c r="A10" s="8" t="s">
        <v>89</v>
      </c>
      <c r="B10" s="9" t="s">
        <v>90</v>
      </c>
      <c r="C10" s="9" t="s">
        <v>30</v>
      </c>
      <c r="D10" s="9" t="s">
        <v>30</v>
      </c>
      <c r="E10" s="14"/>
      <c r="F10" s="4" t="s">
        <v>91</v>
      </c>
      <c r="G10" s="4" t="s">
        <v>92</v>
      </c>
      <c r="H10" s="4" t="s">
        <v>93</v>
      </c>
      <c r="I10" s="4" t="s">
        <v>94</v>
      </c>
      <c r="J10" s="4" t="s">
        <v>94</v>
      </c>
      <c r="K10" s="4" t="s">
        <v>95</v>
      </c>
      <c r="L10" s="4" t="s">
        <v>96</v>
      </c>
      <c r="M10" s="4" t="s">
        <v>97</v>
      </c>
      <c r="N10" s="4" t="s">
        <v>98</v>
      </c>
      <c r="O10" s="4" t="s">
        <v>99</v>
      </c>
      <c r="P10" s="4" t="s">
        <v>94</v>
      </c>
      <c r="Q10" s="4" t="s">
        <v>100</v>
      </c>
      <c r="R10" s="4" t="s">
        <v>101</v>
      </c>
      <c r="S10" s="4" t="s">
        <v>63</v>
      </c>
      <c r="T10" s="4" t="s">
        <v>63</v>
      </c>
      <c r="U10" s="4" t="s">
        <v>102</v>
      </c>
      <c r="V10" s="4" t="s">
        <v>103</v>
      </c>
      <c r="W10" s="4" t="s">
        <v>104</v>
      </c>
      <c r="X10" s="4" t="s">
        <v>105</v>
      </c>
    </row>
    <row r="11" spans="1:24">
      <c r="A11" s="8" t="s">
        <v>106</v>
      </c>
      <c r="B11" s="9" t="s">
        <v>107</v>
      </c>
      <c r="C11" s="9" t="s">
        <v>30</v>
      </c>
      <c r="D11" s="9" t="s">
        <v>30</v>
      </c>
      <c r="E11" s="14"/>
      <c r="F11" s="4" t="s">
        <v>108</v>
      </c>
      <c r="G11" s="4" t="s">
        <v>109</v>
      </c>
      <c r="H11" s="4" t="s">
        <v>110</v>
      </c>
      <c r="I11" s="4" t="s">
        <v>111</v>
      </c>
      <c r="J11" s="4" t="s">
        <v>112</v>
      </c>
      <c r="K11" s="4" t="s">
        <v>113</v>
      </c>
      <c r="L11" s="4" t="s">
        <v>114</v>
      </c>
      <c r="M11" s="4" t="s">
        <v>115</v>
      </c>
      <c r="N11" s="4" t="s">
        <v>116</v>
      </c>
      <c r="O11" s="4" t="s">
        <v>117</v>
      </c>
      <c r="P11" s="4" t="s">
        <v>118</v>
      </c>
      <c r="Q11" s="4" t="s">
        <v>112</v>
      </c>
      <c r="R11" s="4" t="s">
        <v>119</v>
      </c>
      <c r="S11" s="4" t="s">
        <v>120</v>
      </c>
      <c r="T11" s="4" t="s">
        <v>121</v>
      </c>
      <c r="U11" s="4" t="s">
        <v>122</v>
      </c>
      <c r="V11" s="4" t="s">
        <v>123</v>
      </c>
      <c r="W11" s="4" t="s">
        <v>124</v>
      </c>
      <c r="X11" s="4" t="s">
        <v>125</v>
      </c>
    </row>
    <row r="12" spans="1:24">
      <c r="A12" s="15" t="s">
        <v>126</v>
      </c>
      <c r="B12" s="9" t="s">
        <v>127</v>
      </c>
      <c r="C12" s="9" t="s">
        <v>30</v>
      </c>
      <c r="D12" s="9" t="s">
        <v>30</v>
      </c>
      <c r="E12" s="14"/>
      <c r="F12" s="4" t="s">
        <v>128</v>
      </c>
      <c r="G12" s="4" t="s">
        <v>129</v>
      </c>
      <c r="H12" s="4" t="s">
        <v>130</v>
      </c>
      <c r="I12" s="4" t="s">
        <v>131</v>
      </c>
      <c r="J12" s="4" t="s">
        <v>132</v>
      </c>
      <c r="K12" s="4" t="s">
        <v>133</v>
      </c>
      <c r="L12" s="4" t="s">
        <v>134</v>
      </c>
      <c r="M12" s="4" t="s">
        <v>135</v>
      </c>
      <c r="N12" s="4" t="s">
        <v>136</v>
      </c>
      <c r="O12" s="4" t="s">
        <v>137</v>
      </c>
      <c r="P12" s="4" t="s">
        <v>138</v>
      </c>
      <c r="Q12" s="4" t="s">
        <v>139</v>
      </c>
      <c r="R12" s="4" t="s">
        <v>140</v>
      </c>
      <c r="S12" s="4" t="s">
        <v>63</v>
      </c>
      <c r="T12" s="4" t="s">
        <v>63</v>
      </c>
      <c r="U12" s="4" t="s">
        <v>141</v>
      </c>
      <c r="V12" s="4" t="s">
        <v>142</v>
      </c>
      <c r="W12" s="4" t="s">
        <v>143</v>
      </c>
      <c r="X12" s="4" t="s">
        <v>144</v>
      </c>
    </row>
    <row r="13" spans="1:24">
      <c r="A13" s="8" t="s">
        <v>145</v>
      </c>
      <c r="B13" s="9" t="s">
        <v>146</v>
      </c>
      <c r="C13" s="9" t="s">
        <v>30</v>
      </c>
      <c r="D13" s="9" t="s">
        <v>30</v>
      </c>
      <c r="E13" s="16"/>
      <c r="F13" s="4" t="s">
        <v>147</v>
      </c>
      <c r="G13" s="4" t="s">
        <v>148</v>
      </c>
      <c r="H13" s="4" t="s">
        <v>149</v>
      </c>
      <c r="I13" s="4" t="s">
        <v>150</v>
      </c>
      <c r="J13" s="4" t="s">
        <v>151</v>
      </c>
      <c r="K13" s="4" t="s">
        <v>152</v>
      </c>
      <c r="L13" s="4" t="s">
        <v>153</v>
      </c>
      <c r="M13" s="4" t="s">
        <v>154</v>
      </c>
      <c r="N13" s="4" t="s">
        <v>155</v>
      </c>
      <c r="O13" s="4" t="s">
        <v>156</v>
      </c>
      <c r="P13" s="4" t="s">
        <v>157</v>
      </c>
      <c r="Q13" s="4" t="s">
        <v>158</v>
      </c>
      <c r="R13" s="4" t="s">
        <v>159</v>
      </c>
      <c r="S13" s="4" t="s">
        <v>160</v>
      </c>
      <c r="T13" s="4" t="s">
        <v>160</v>
      </c>
      <c r="U13" s="4" t="s">
        <v>160</v>
      </c>
      <c r="V13" s="4" t="s">
        <v>161</v>
      </c>
      <c r="W13" s="4" t="s">
        <v>162</v>
      </c>
      <c r="X13" s="4" t="s">
        <v>163</v>
      </c>
    </row>
    <row r="14" spans="1:24">
      <c r="A14" s="8" t="s">
        <v>164</v>
      </c>
      <c r="B14" s="9" t="s">
        <v>165</v>
      </c>
      <c r="C14" s="9" t="s">
        <v>30</v>
      </c>
      <c r="D14" s="9" t="s">
        <v>30</v>
      </c>
      <c r="E14" s="16"/>
      <c r="F14" s="4" t="s">
        <v>166</v>
      </c>
      <c r="G14" s="4" t="s">
        <v>167</v>
      </c>
      <c r="H14" s="4" t="s">
        <v>168</v>
      </c>
      <c r="I14" s="4" t="s">
        <v>169</v>
      </c>
      <c r="J14" s="4" t="s">
        <v>170</v>
      </c>
      <c r="K14" s="4" t="s">
        <v>171</v>
      </c>
      <c r="L14" s="4" t="s">
        <v>172</v>
      </c>
      <c r="M14" s="4" t="s">
        <v>173</v>
      </c>
      <c r="N14" s="4" t="s">
        <v>174</v>
      </c>
      <c r="O14" s="4" t="s">
        <v>175</v>
      </c>
      <c r="P14" s="4" t="s">
        <v>30</v>
      </c>
      <c r="Q14" s="4" t="s">
        <v>176</v>
      </c>
      <c r="R14" s="4" t="s">
        <v>177</v>
      </c>
      <c r="S14" s="4" t="s">
        <v>178</v>
      </c>
      <c r="T14" s="4" t="s">
        <v>63</v>
      </c>
      <c r="U14" s="4" t="s">
        <v>63</v>
      </c>
      <c r="V14" s="4" t="s">
        <v>179</v>
      </c>
      <c r="W14" s="4" t="s">
        <v>180</v>
      </c>
      <c r="X14" s="4" t="s">
        <v>181</v>
      </c>
    </row>
    <row r="15" spans="1:24">
      <c r="A15" s="15" t="s">
        <v>182</v>
      </c>
      <c r="B15" s="9" t="s">
        <v>183</v>
      </c>
      <c r="C15" s="9" t="s">
        <v>30</v>
      </c>
      <c r="D15" s="9" t="s">
        <v>30</v>
      </c>
      <c r="E15" s="16"/>
      <c r="F15" s="4" t="s">
        <v>184</v>
      </c>
      <c r="G15" s="4" t="s">
        <v>185</v>
      </c>
      <c r="H15" s="4" t="s">
        <v>186</v>
      </c>
      <c r="I15" s="4" t="s">
        <v>187</v>
      </c>
      <c r="J15" s="4" t="s">
        <v>188</v>
      </c>
      <c r="K15" s="4" t="s">
        <v>189</v>
      </c>
      <c r="L15" s="4" t="s">
        <v>190</v>
      </c>
      <c r="M15" s="4" t="s">
        <v>191</v>
      </c>
      <c r="N15" s="4" t="s">
        <v>192</v>
      </c>
      <c r="O15" s="4" t="s">
        <v>193</v>
      </c>
      <c r="P15" s="4" t="s">
        <v>194</v>
      </c>
      <c r="Q15" s="4" t="s">
        <v>195</v>
      </c>
      <c r="R15" s="4" t="s">
        <v>196</v>
      </c>
      <c r="S15" s="4" t="s">
        <v>197</v>
      </c>
      <c r="T15" s="4" t="s">
        <v>197</v>
      </c>
      <c r="U15" s="4" t="s">
        <v>198</v>
      </c>
      <c r="V15" s="4" t="s">
        <v>199</v>
      </c>
      <c r="W15" s="4" t="s">
        <v>200</v>
      </c>
      <c r="X15" s="4" t="s">
        <v>201</v>
      </c>
    </row>
    <row r="16" spans="1:24">
      <c r="A16" s="15" t="s">
        <v>202</v>
      </c>
      <c r="B16" s="9" t="s">
        <v>203</v>
      </c>
      <c r="C16" s="9" t="s">
        <v>30</v>
      </c>
      <c r="D16" s="9" t="s">
        <v>30</v>
      </c>
      <c r="E16" s="16"/>
      <c r="F16" s="4" t="s">
        <v>204</v>
      </c>
      <c r="G16" s="4" t="s">
        <v>205</v>
      </c>
      <c r="H16" s="4" t="s">
        <v>206</v>
      </c>
      <c r="I16" s="4" t="s">
        <v>207</v>
      </c>
      <c r="J16" s="4" t="s">
        <v>208</v>
      </c>
      <c r="K16" s="4" t="s">
        <v>209</v>
      </c>
      <c r="L16" s="4" t="s">
        <v>210</v>
      </c>
      <c r="M16" s="4" t="s">
        <v>211</v>
      </c>
      <c r="N16" s="4" t="s">
        <v>212</v>
      </c>
      <c r="O16" s="4" t="s">
        <v>213</v>
      </c>
      <c r="P16" s="4" t="s">
        <v>30</v>
      </c>
      <c r="Q16" s="4" t="s">
        <v>213</v>
      </c>
      <c r="R16" s="4" t="s">
        <v>214</v>
      </c>
      <c r="S16" s="4" t="s">
        <v>215</v>
      </c>
      <c r="T16" s="4" t="s">
        <v>216</v>
      </c>
      <c r="U16" s="4" t="s">
        <v>216</v>
      </c>
      <c r="V16" s="4" t="s">
        <v>217</v>
      </c>
      <c r="W16" s="4" t="s">
        <v>218</v>
      </c>
      <c r="X16" s="4" t="s">
        <v>219</v>
      </c>
    </row>
    <row r="17" spans="1:25">
      <c r="A17" s="8" t="s">
        <v>220</v>
      </c>
      <c r="B17" s="9" t="s">
        <v>221</v>
      </c>
      <c r="C17" s="9" t="s">
        <v>222</v>
      </c>
      <c r="D17" s="9" t="s">
        <v>223</v>
      </c>
      <c r="E17" s="14"/>
      <c r="F17" s="4" t="s">
        <v>30</v>
      </c>
      <c r="G17" s="4" t="s">
        <v>30</v>
      </c>
      <c r="H17" s="4" t="s">
        <v>30</v>
      </c>
      <c r="I17" s="4" t="s">
        <v>30</v>
      </c>
      <c r="J17" s="4" t="s">
        <v>30</v>
      </c>
      <c r="K17" s="4" t="s">
        <v>30</v>
      </c>
      <c r="L17" s="4" t="s">
        <v>30</v>
      </c>
      <c r="M17" s="4" t="s">
        <v>30</v>
      </c>
      <c r="N17" s="4" t="s">
        <v>30</v>
      </c>
      <c r="O17" s="4" t="s">
        <v>30</v>
      </c>
      <c r="P17" s="4" t="s">
        <v>30</v>
      </c>
      <c r="Q17" s="4" t="s">
        <v>30</v>
      </c>
      <c r="R17" s="4" t="s">
        <v>30</v>
      </c>
      <c r="S17" s="4" t="s">
        <v>30</v>
      </c>
      <c r="T17" s="4" t="s">
        <v>30</v>
      </c>
      <c r="U17" s="4" t="s">
        <v>30</v>
      </c>
      <c r="V17" s="4" t="s">
        <v>30</v>
      </c>
      <c r="W17" s="4" t="s">
        <v>30</v>
      </c>
      <c r="X17" s="4" t="s">
        <v>30</v>
      </c>
    </row>
    <row r="18" spans="1:25">
      <c r="A18" s="15" t="s">
        <v>224</v>
      </c>
      <c r="B18" s="9" t="s">
        <v>225</v>
      </c>
      <c r="C18" s="9" t="s">
        <v>30</v>
      </c>
      <c r="D18" s="9" t="s">
        <v>30</v>
      </c>
      <c r="E18" s="14"/>
      <c r="F18" s="4" t="s">
        <v>226</v>
      </c>
      <c r="G18" s="4" t="s">
        <v>227</v>
      </c>
      <c r="H18" s="4" t="s">
        <v>206</v>
      </c>
      <c r="I18" s="4" t="s">
        <v>228</v>
      </c>
      <c r="J18" s="4" t="s">
        <v>229</v>
      </c>
      <c r="K18" s="4" t="s">
        <v>230</v>
      </c>
      <c r="L18" s="4" t="s">
        <v>231</v>
      </c>
      <c r="M18" s="4" t="s">
        <v>232</v>
      </c>
      <c r="N18" s="4" t="s">
        <v>233</v>
      </c>
      <c r="O18" s="4" t="s">
        <v>234</v>
      </c>
      <c r="P18" s="4" t="s">
        <v>235</v>
      </c>
      <c r="Q18" s="4" t="s">
        <v>236</v>
      </c>
      <c r="R18" s="4" t="s">
        <v>237</v>
      </c>
      <c r="S18" s="4" t="s">
        <v>63</v>
      </c>
      <c r="T18" s="4" t="s">
        <v>63</v>
      </c>
      <c r="U18" s="4" t="s">
        <v>63</v>
      </c>
      <c r="V18" s="4" t="s">
        <v>238</v>
      </c>
      <c r="W18" s="4" t="s">
        <v>239</v>
      </c>
      <c r="X18" s="4" t="s">
        <v>240</v>
      </c>
    </row>
    <row r="19" spans="1:25">
      <c r="A19" s="15" t="s">
        <v>241</v>
      </c>
      <c r="B19" s="9" t="s">
        <v>242</v>
      </c>
      <c r="C19" s="9" t="s">
        <v>30</v>
      </c>
      <c r="D19" s="9" t="s">
        <v>30</v>
      </c>
      <c r="E19" s="16"/>
      <c r="F19" s="4" t="s">
        <v>243</v>
      </c>
      <c r="G19" s="4" t="s">
        <v>244</v>
      </c>
      <c r="H19" s="4" t="s">
        <v>245</v>
      </c>
      <c r="I19" s="4" t="s">
        <v>246</v>
      </c>
      <c r="J19" s="4" t="s">
        <v>247</v>
      </c>
      <c r="K19" s="4" t="s">
        <v>248</v>
      </c>
      <c r="L19" s="4" t="s">
        <v>249</v>
      </c>
      <c r="M19" s="4" t="s">
        <v>250</v>
      </c>
      <c r="N19" s="4" t="s">
        <v>251</v>
      </c>
      <c r="O19" s="4" t="s">
        <v>251</v>
      </c>
      <c r="P19" s="4" t="s">
        <v>252</v>
      </c>
      <c r="Q19" s="4" t="s">
        <v>253</v>
      </c>
      <c r="R19" s="4" t="s">
        <v>254</v>
      </c>
      <c r="S19" s="4" t="s">
        <v>255</v>
      </c>
      <c r="T19" s="4" t="s">
        <v>255</v>
      </c>
      <c r="U19" s="4" t="s">
        <v>255</v>
      </c>
      <c r="V19" s="4" t="s">
        <v>256</v>
      </c>
      <c r="W19" s="4" t="s">
        <v>257</v>
      </c>
      <c r="X19" s="4" t="s">
        <v>258</v>
      </c>
    </row>
    <row r="20" spans="1:25">
      <c r="A20" s="8" t="s">
        <v>259</v>
      </c>
      <c r="B20" s="9" t="s">
        <v>260</v>
      </c>
      <c r="C20" s="9" t="s">
        <v>261</v>
      </c>
      <c r="D20" s="9" t="s">
        <v>262</v>
      </c>
      <c r="E20" s="14"/>
      <c r="F20" s="4" t="s">
        <v>30</v>
      </c>
      <c r="G20" s="4" t="s">
        <v>30</v>
      </c>
      <c r="H20" s="4" t="s">
        <v>30</v>
      </c>
      <c r="I20" s="4" t="s">
        <v>30</v>
      </c>
      <c r="J20" s="4" t="s">
        <v>30</v>
      </c>
      <c r="K20" s="4" t="s">
        <v>30</v>
      </c>
      <c r="L20" s="4" t="s">
        <v>30</v>
      </c>
      <c r="M20" s="4" t="s">
        <v>30</v>
      </c>
      <c r="N20" s="4" t="s">
        <v>30</v>
      </c>
      <c r="O20" s="4" t="s">
        <v>30</v>
      </c>
      <c r="P20" s="4" t="s">
        <v>30</v>
      </c>
      <c r="Q20" s="4" t="s">
        <v>30</v>
      </c>
      <c r="R20" s="4" t="s">
        <v>30</v>
      </c>
      <c r="S20" s="4" t="s">
        <v>30</v>
      </c>
      <c r="T20" s="4" t="s">
        <v>30</v>
      </c>
      <c r="U20" s="4" t="s">
        <v>30</v>
      </c>
      <c r="V20" s="4" t="s">
        <v>30</v>
      </c>
      <c r="W20" s="4" t="s">
        <v>30</v>
      </c>
      <c r="X20" s="4" t="s">
        <v>30</v>
      </c>
    </row>
    <row r="21" spans="1:25">
      <c r="A21" s="15" t="s">
        <v>263</v>
      </c>
      <c r="B21" s="9" t="s">
        <v>264</v>
      </c>
      <c r="C21" s="9" t="s">
        <v>265</v>
      </c>
      <c r="D21" s="9" t="s">
        <v>266</v>
      </c>
      <c r="E21" s="14"/>
      <c r="F21" s="4" t="s">
        <v>30</v>
      </c>
      <c r="G21" s="4" t="s">
        <v>30</v>
      </c>
      <c r="H21" s="4" t="s">
        <v>30</v>
      </c>
      <c r="I21" s="4" t="s">
        <v>30</v>
      </c>
      <c r="J21" s="4" t="s">
        <v>30</v>
      </c>
      <c r="K21" s="4" t="s">
        <v>30</v>
      </c>
      <c r="L21" s="4" t="s">
        <v>30</v>
      </c>
      <c r="M21" s="4" t="s">
        <v>30</v>
      </c>
      <c r="N21" s="4" t="s">
        <v>30</v>
      </c>
      <c r="O21" s="4" t="s">
        <v>30</v>
      </c>
      <c r="P21" s="4" t="s">
        <v>30</v>
      </c>
      <c r="Q21" s="4" t="s">
        <v>30</v>
      </c>
      <c r="R21" s="4" t="s">
        <v>30</v>
      </c>
      <c r="S21" s="4" t="s">
        <v>30</v>
      </c>
      <c r="T21" s="4" t="s">
        <v>30</v>
      </c>
      <c r="U21" s="4" t="s">
        <v>30</v>
      </c>
      <c r="V21" s="4" t="s">
        <v>30</v>
      </c>
      <c r="W21" s="4" t="s">
        <v>30</v>
      </c>
      <c r="X21" s="4" t="s">
        <v>30</v>
      </c>
    </row>
    <row r="22" spans="1:25">
      <c r="A22" s="8" t="s">
        <v>267</v>
      </c>
      <c r="B22" s="9" t="s">
        <v>221</v>
      </c>
      <c r="C22" s="9" t="s">
        <v>268</v>
      </c>
      <c r="D22" s="9" t="s">
        <v>30</v>
      </c>
      <c r="E22" s="14"/>
      <c r="F22" s="4" t="s">
        <v>30</v>
      </c>
      <c r="G22" s="4" t="s">
        <v>30</v>
      </c>
      <c r="H22" s="4" t="s">
        <v>30</v>
      </c>
      <c r="I22" s="4" t="s">
        <v>30</v>
      </c>
      <c r="J22" s="4" t="s">
        <v>30</v>
      </c>
      <c r="K22" s="4" t="s">
        <v>30</v>
      </c>
      <c r="L22" s="4" t="s">
        <v>30</v>
      </c>
      <c r="M22" s="4" t="s">
        <v>30</v>
      </c>
      <c r="N22" s="4" t="s">
        <v>30</v>
      </c>
      <c r="O22" s="4" t="s">
        <v>30</v>
      </c>
      <c r="P22" s="4" t="s">
        <v>30</v>
      </c>
      <c r="Q22" s="4" t="s">
        <v>30</v>
      </c>
      <c r="R22" s="4" t="s">
        <v>30</v>
      </c>
      <c r="S22" s="4" t="s">
        <v>30</v>
      </c>
      <c r="T22" s="4" t="s">
        <v>30</v>
      </c>
      <c r="U22" s="4" t="s">
        <v>30</v>
      </c>
      <c r="V22" s="4" t="s">
        <v>30</v>
      </c>
      <c r="W22" s="4" t="s">
        <v>30</v>
      </c>
      <c r="X22" s="4" t="s">
        <v>30</v>
      </c>
    </row>
    <row r="23" spans="1:25">
      <c r="A23" s="8" t="s">
        <v>269</v>
      </c>
      <c r="B23" s="9" t="s">
        <v>221</v>
      </c>
      <c r="C23" s="9" t="s">
        <v>270</v>
      </c>
      <c r="D23" s="9" t="s">
        <v>30</v>
      </c>
      <c r="E23" s="16"/>
      <c r="F23" s="4" t="s">
        <v>30</v>
      </c>
      <c r="G23" s="4" t="s">
        <v>30</v>
      </c>
      <c r="H23" s="4" t="s">
        <v>30</v>
      </c>
      <c r="I23" s="4" t="s">
        <v>30</v>
      </c>
      <c r="J23" s="4" t="s">
        <v>30</v>
      </c>
      <c r="K23" s="4" t="s">
        <v>30</v>
      </c>
      <c r="L23" s="4" t="s">
        <v>30</v>
      </c>
      <c r="M23" s="4" t="s">
        <v>30</v>
      </c>
      <c r="N23" s="4" t="s">
        <v>30</v>
      </c>
      <c r="O23" s="4" t="s">
        <v>30</v>
      </c>
      <c r="P23" s="4" t="s">
        <v>30</v>
      </c>
      <c r="Q23" s="4" t="s">
        <v>30</v>
      </c>
      <c r="R23" s="4" t="s">
        <v>30</v>
      </c>
      <c r="S23" s="4" t="s">
        <v>30</v>
      </c>
      <c r="T23" s="4" t="s">
        <v>30</v>
      </c>
      <c r="U23" s="4" t="s">
        <v>30</v>
      </c>
      <c r="V23" s="4" t="s">
        <v>30</v>
      </c>
      <c r="W23" s="4" t="s">
        <v>30</v>
      </c>
      <c r="X23" s="4" t="s">
        <v>30</v>
      </c>
    </row>
    <row r="24" spans="1:25">
      <c r="A24" s="8" t="s">
        <v>271</v>
      </c>
      <c r="B24" s="9" t="s">
        <v>272</v>
      </c>
      <c r="C24" s="9" t="s">
        <v>30</v>
      </c>
      <c r="D24" s="9" t="s">
        <v>30</v>
      </c>
      <c r="E24" s="16"/>
      <c r="F24" s="4" t="s">
        <v>273</v>
      </c>
      <c r="G24" s="4" t="s">
        <v>274</v>
      </c>
      <c r="H24" s="4" t="s">
        <v>275</v>
      </c>
      <c r="I24" s="4" t="s">
        <v>276</v>
      </c>
      <c r="J24" s="4" t="s">
        <v>277</v>
      </c>
      <c r="K24" s="4" t="s">
        <v>278</v>
      </c>
      <c r="L24" s="4" t="s">
        <v>279</v>
      </c>
      <c r="M24" s="4" t="s">
        <v>280</v>
      </c>
      <c r="N24" s="4" t="s">
        <v>281</v>
      </c>
      <c r="O24" s="4" t="s">
        <v>282</v>
      </c>
      <c r="P24" s="4" t="s">
        <v>283</v>
      </c>
      <c r="Q24" s="4" t="s">
        <v>284</v>
      </c>
      <c r="R24" s="4" t="s">
        <v>285</v>
      </c>
      <c r="S24" s="4" t="s">
        <v>63</v>
      </c>
      <c r="T24" s="4" t="s">
        <v>63</v>
      </c>
      <c r="U24" s="4" t="s">
        <v>63</v>
      </c>
      <c r="V24" s="4" t="s">
        <v>286</v>
      </c>
      <c r="W24" s="4" t="s">
        <v>287</v>
      </c>
      <c r="X24" s="4" t="s">
        <v>288</v>
      </c>
    </row>
    <row r="25" spans="1:25">
      <c r="A25" s="8" t="s">
        <v>289</v>
      </c>
      <c r="B25" s="9" t="s">
        <v>290</v>
      </c>
      <c r="C25" s="9" t="s">
        <v>291</v>
      </c>
      <c r="D25" s="9" t="s">
        <v>292</v>
      </c>
      <c r="E25" s="14"/>
      <c r="F25" s="4" t="s">
        <v>30</v>
      </c>
      <c r="G25" s="4" t="s">
        <v>30</v>
      </c>
      <c r="H25" s="4" t="s">
        <v>30</v>
      </c>
      <c r="I25" s="4" t="s">
        <v>30</v>
      </c>
      <c r="J25" s="4" t="s">
        <v>30</v>
      </c>
      <c r="K25" s="4" t="s">
        <v>30</v>
      </c>
      <c r="L25" s="4" t="s">
        <v>30</v>
      </c>
      <c r="M25" s="4" t="s">
        <v>30</v>
      </c>
      <c r="N25" s="4" t="s">
        <v>30</v>
      </c>
      <c r="O25" s="4" t="s">
        <v>30</v>
      </c>
      <c r="P25" s="4" t="s">
        <v>30</v>
      </c>
      <c r="Q25" s="4" t="s">
        <v>30</v>
      </c>
      <c r="R25" s="4" t="s">
        <v>30</v>
      </c>
      <c r="S25" s="4" t="s">
        <v>30</v>
      </c>
      <c r="T25" s="4" t="s">
        <v>30</v>
      </c>
      <c r="U25" s="4" t="s">
        <v>30</v>
      </c>
      <c r="V25" s="4" t="s">
        <v>30</v>
      </c>
      <c r="W25" s="4" t="s">
        <v>30</v>
      </c>
      <c r="X25" s="4" t="s">
        <v>30</v>
      </c>
    </row>
    <row r="26" spans="1:25">
      <c r="A26" s="8" t="s">
        <v>293</v>
      </c>
      <c r="B26" s="9" t="s">
        <v>294</v>
      </c>
      <c r="C26" s="9" t="s">
        <v>30</v>
      </c>
      <c r="D26" s="9" t="s">
        <v>30</v>
      </c>
      <c r="E26" s="16"/>
      <c r="F26" s="4" t="s">
        <v>295</v>
      </c>
      <c r="G26" s="4" t="s">
        <v>296</v>
      </c>
      <c r="H26" s="4" t="s">
        <v>297</v>
      </c>
      <c r="I26" s="4" t="s">
        <v>298</v>
      </c>
      <c r="J26" s="4" t="s">
        <v>299</v>
      </c>
      <c r="K26" s="4" t="s">
        <v>300</v>
      </c>
      <c r="L26" s="4" t="s">
        <v>301</v>
      </c>
      <c r="M26" s="4" t="s">
        <v>302</v>
      </c>
      <c r="N26" s="4" t="s">
        <v>303</v>
      </c>
      <c r="O26" s="4" t="s">
        <v>304</v>
      </c>
      <c r="P26" s="4" t="s">
        <v>304</v>
      </c>
      <c r="Q26" s="4" t="s">
        <v>305</v>
      </c>
      <c r="R26" s="4" t="s">
        <v>306</v>
      </c>
      <c r="S26" s="4" t="s">
        <v>307</v>
      </c>
      <c r="T26" s="4" t="s">
        <v>63</v>
      </c>
      <c r="U26" s="4" t="s">
        <v>63</v>
      </c>
      <c r="V26" s="4" t="s">
        <v>308</v>
      </c>
      <c r="W26" s="4" t="s">
        <v>309</v>
      </c>
      <c r="X26" s="4" t="s">
        <v>310</v>
      </c>
    </row>
    <row r="27" spans="1:25" s="17" customFormat="1" ht="15">
      <c r="A27" s="15" t="s">
        <v>311</v>
      </c>
      <c r="B27" s="4" t="s">
        <v>312</v>
      </c>
      <c r="C27" s="4" t="s">
        <v>30</v>
      </c>
      <c r="D27" s="9" t="s">
        <v>30</v>
      </c>
      <c r="E27" s="3"/>
      <c r="F27" s="4" t="s">
        <v>313</v>
      </c>
      <c r="G27" s="4" t="s">
        <v>314</v>
      </c>
      <c r="H27" s="4" t="s">
        <v>315</v>
      </c>
      <c r="I27" s="4" t="s">
        <v>316</v>
      </c>
      <c r="J27" s="4" t="s">
        <v>317</v>
      </c>
      <c r="K27" s="4" t="s">
        <v>318</v>
      </c>
      <c r="L27" s="4" t="s">
        <v>319</v>
      </c>
      <c r="M27" s="4" t="s">
        <v>320</v>
      </c>
      <c r="N27" s="4" t="s">
        <v>321</v>
      </c>
      <c r="O27" s="4" t="s">
        <v>322</v>
      </c>
      <c r="P27" s="4" t="s">
        <v>30</v>
      </c>
      <c r="Q27" s="4" t="s">
        <v>323</v>
      </c>
      <c r="R27" s="4" t="s">
        <v>324</v>
      </c>
      <c r="S27" s="4" t="s">
        <v>63</v>
      </c>
      <c r="T27" s="4" t="s">
        <v>63</v>
      </c>
      <c r="U27" s="4" t="s">
        <v>63</v>
      </c>
      <c r="V27" s="4" t="s">
        <v>325</v>
      </c>
      <c r="W27" s="4" t="s">
        <v>326</v>
      </c>
      <c r="X27" s="4" t="s">
        <v>327</v>
      </c>
      <c r="Y27" s="4"/>
    </row>
    <row r="28" spans="1:25" s="17" customFormat="1" ht="15">
      <c r="A28" s="15" t="s">
        <v>328</v>
      </c>
      <c r="B28" s="4" t="s">
        <v>329</v>
      </c>
      <c r="C28" s="4" t="s">
        <v>330</v>
      </c>
      <c r="D28" s="4" t="s">
        <v>331</v>
      </c>
      <c r="E28" s="3"/>
      <c r="F28" s="4" t="s">
        <v>30</v>
      </c>
      <c r="G28" s="4" t="s">
        <v>30</v>
      </c>
      <c r="H28" s="4" t="s">
        <v>30</v>
      </c>
      <c r="I28" s="4" t="s">
        <v>30</v>
      </c>
      <c r="J28" s="4" t="s">
        <v>30</v>
      </c>
      <c r="K28" s="4" t="s">
        <v>30</v>
      </c>
      <c r="L28" s="4" t="s">
        <v>30</v>
      </c>
      <c r="M28" s="4" t="s">
        <v>30</v>
      </c>
      <c r="N28" s="4" t="s">
        <v>30</v>
      </c>
      <c r="O28" s="4" t="s">
        <v>30</v>
      </c>
      <c r="P28" s="4" t="s">
        <v>30</v>
      </c>
      <c r="Q28" s="4" t="s">
        <v>30</v>
      </c>
      <c r="R28" s="4" t="s">
        <v>30</v>
      </c>
      <c r="S28" s="4" t="s">
        <v>30</v>
      </c>
      <c r="T28" s="4" t="s">
        <v>30</v>
      </c>
      <c r="U28" s="4" t="s">
        <v>30</v>
      </c>
      <c r="V28" s="4" t="s">
        <v>30</v>
      </c>
      <c r="W28" s="4" t="s">
        <v>30</v>
      </c>
      <c r="X28" s="4" t="s">
        <v>30</v>
      </c>
      <c r="Y28" s="4"/>
    </row>
    <row r="29" spans="1:25" s="17" customFormat="1" ht="15">
      <c r="A29" s="15" t="s">
        <v>332</v>
      </c>
      <c r="B29" s="4" t="s">
        <v>333</v>
      </c>
      <c r="C29" s="4" t="s">
        <v>30</v>
      </c>
      <c r="D29" s="4" t="s">
        <v>30</v>
      </c>
      <c r="E29" s="3"/>
      <c r="F29" s="4" t="s">
        <v>334</v>
      </c>
      <c r="G29" s="4" t="s">
        <v>335</v>
      </c>
      <c r="H29" s="4" t="s">
        <v>336</v>
      </c>
      <c r="I29" s="4" t="s">
        <v>337</v>
      </c>
      <c r="J29" s="4" t="s">
        <v>338</v>
      </c>
      <c r="K29" s="4" t="s">
        <v>339</v>
      </c>
      <c r="L29" s="4" t="s">
        <v>340</v>
      </c>
      <c r="M29" s="4" t="s">
        <v>341</v>
      </c>
      <c r="N29" s="4" t="s">
        <v>342</v>
      </c>
      <c r="O29" s="4" t="s">
        <v>343</v>
      </c>
      <c r="P29" s="4" t="s">
        <v>344</v>
      </c>
      <c r="Q29" s="4" t="s">
        <v>345</v>
      </c>
      <c r="R29" s="4" t="s">
        <v>346</v>
      </c>
      <c r="S29" s="4" t="s">
        <v>63</v>
      </c>
      <c r="T29" s="4" t="s">
        <v>63</v>
      </c>
      <c r="U29" s="4" t="s">
        <v>63</v>
      </c>
      <c r="V29" s="4" t="s">
        <v>347</v>
      </c>
      <c r="W29" s="4" t="s">
        <v>348</v>
      </c>
      <c r="X29" s="4" t="s">
        <v>349</v>
      </c>
      <c r="Y29" s="4"/>
    </row>
    <row r="30" spans="1:25">
      <c r="A30" s="15" t="s">
        <v>350</v>
      </c>
      <c r="B30" s="4" t="s">
        <v>351</v>
      </c>
      <c r="C30" s="4" t="s">
        <v>30</v>
      </c>
      <c r="D30" s="4" t="s">
        <v>30</v>
      </c>
      <c r="E30" s="16"/>
      <c r="F30" s="4" t="s">
        <v>352</v>
      </c>
      <c r="G30" s="4" t="s">
        <v>353</v>
      </c>
      <c r="H30" s="4" t="s">
        <v>354</v>
      </c>
      <c r="I30" s="4" t="s">
        <v>355</v>
      </c>
      <c r="J30" s="4" t="s">
        <v>356</v>
      </c>
      <c r="K30" s="4" t="s">
        <v>357</v>
      </c>
      <c r="L30" s="4" t="s">
        <v>358</v>
      </c>
      <c r="M30" s="4" t="s">
        <v>359</v>
      </c>
      <c r="N30" s="4" t="s">
        <v>360</v>
      </c>
      <c r="O30" s="4" t="s">
        <v>361</v>
      </c>
      <c r="P30" s="4" t="s">
        <v>362</v>
      </c>
      <c r="Q30" s="4" t="s">
        <v>352</v>
      </c>
      <c r="R30" s="4" t="s">
        <v>363</v>
      </c>
      <c r="S30" s="4" t="s">
        <v>63</v>
      </c>
      <c r="T30" s="4" t="s">
        <v>63</v>
      </c>
      <c r="U30" s="4" t="s">
        <v>63</v>
      </c>
      <c r="V30" s="4" t="s">
        <v>364</v>
      </c>
      <c r="W30" s="4" t="s">
        <v>365</v>
      </c>
      <c r="X30" s="4" t="s">
        <v>366</v>
      </c>
    </row>
    <row r="31" spans="1:25">
      <c r="A31" s="15" t="s">
        <v>367</v>
      </c>
      <c r="B31" s="4" t="s">
        <v>368</v>
      </c>
      <c r="C31" s="4" t="s">
        <v>30</v>
      </c>
      <c r="D31" s="4" t="s">
        <v>30</v>
      </c>
      <c r="E31" s="16"/>
      <c r="F31" s="4" t="s">
        <v>369</v>
      </c>
      <c r="G31" s="4" t="s">
        <v>370</v>
      </c>
      <c r="H31" s="4" t="s">
        <v>371</v>
      </c>
      <c r="I31" s="4" t="s">
        <v>372</v>
      </c>
      <c r="J31" s="4" t="s">
        <v>373</v>
      </c>
      <c r="K31" s="4" t="s">
        <v>374</v>
      </c>
      <c r="L31" s="4" t="s">
        <v>375</v>
      </c>
      <c r="M31" s="4" t="s">
        <v>376</v>
      </c>
      <c r="N31" s="4" t="s">
        <v>377</v>
      </c>
      <c r="O31" s="4" t="s">
        <v>378</v>
      </c>
      <c r="P31" s="4" t="s">
        <v>30</v>
      </c>
      <c r="Q31" s="4" t="s">
        <v>379</v>
      </c>
      <c r="R31" s="4" t="s">
        <v>380</v>
      </c>
      <c r="S31" s="4" t="s">
        <v>63</v>
      </c>
      <c r="T31" s="4" t="s">
        <v>63</v>
      </c>
      <c r="U31" s="4" t="s">
        <v>63</v>
      </c>
      <c r="V31" s="4" t="s">
        <v>381</v>
      </c>
      <c r="W31" s="4" t="s">
        <v>382</v>
      </c>
      <c r="X31" s="4" t="s">
        <v>383</v>
      </c>
    </row>
    <row r="32" spans="1:25">
      <c r="A32" s="8" t="s">
        <v>384</v>
      </c>
      <c r="B32" s="4" t="s">
        <v>385</v>
      </c>
      <c r="C32" s="4" t="s">
        <v>386</v>
      </c>
      <c r="D32" s="4" t="s">
        <v>387</v>
      </c>
      <c r="E32" s="16"/>
      <c r="F32" s="4" t="s">
        <v>30</v>
      </c>
      <c r="G32" s="4" t="s">
        <v>30</v>
      </c>
      <c r="H32" s="4" t="s">
        <v>30</v>
      </c>
      <c r="I32" s="4" t="s">
        <v>30</v>
      </c>
      <c r="J32" s="4" t="s">
        <v>30</v>
      </c>
      <c r="K32" s="4" t="s">
        <v>30</v>
      </c>
      <c r="L32" s="4" t="s">
        <v>30</v>
      </c>
      <c r="M32" s="4" t="s">
        <v>30</v>
      </c>
      <c r="N32" s="4" t="s">
        <v>30</v>
      </c>
      <c r="O32" s="4" t="s">
        <v>30</v>
      </c>
      <c r="P32" s="4" t="s">
        <v>30</v>
      </c>
      <c r="Q32" s="4" t="s">
        <v>30</v>
      </c>
      <c r="R32" s="4" t="s">
        <v>30</v>
      </c>
      <c r="S32" s="4" t="s">
        <v>30</v>
      </c>
      <c r="T32" s="4" t="s">
        <v>30</v>
      </c>
      <c r="U32" s="4" t="s">
        <v>30</v>
      </c>
      <c r="V32" s="4" t="s">
        <v>30</v>
      </c>
      <c r="W32" s="4" t="s">
        <v>30</v>
      </c>
      <c r="X32" s="4" t="s">
        <v>30</v>
      </c>
      <c r="Y32" s="4" t="s">
        <v>30</v>
      </c>
    </row>
    <row r="33" spans="1:24">
      <c r="A33" s="15" t="s">
        <v>388</v>
      </c>
      <c r="B33" s="4" t="s">
        <v>389</v>
      </c>
      <c r="C33" s="4" t="s">
        <v>30</v>
      </c>
      <c r="D33" s="4" t="s">
        <v>30</v>
      </c>
      <c r="E33" s="14"/>
      <c r="F33" s="4" t="s">
        <v>390</v>
      </c>
      <c r="G33" s="4" t="s">
        <v>391</v>
      </c>
      <c r="H33" s="4" t="s">
        <v>392</v>
      </c>
      <c r="I33" s="4" t="s">
        <v>393</v>
      </c>
      <c r="J33" s="4" t="s">
        <v>394</v>
      </c>
      <c r="K33" s="4" t="s">
        <v>395</v>
      </c>
      <c r="L33" s="4" t="s">
        <v>396</v>
      </c>
      <c r="M33" s="4" t="s">
        <v>397</v>
      </c>
      <c r="N33" s="4" t="s">
        <v>398</v>
      </c>
      <c r="O33" s="4" t="s">
        <v>399</v>
      </c>
      <c r="P33" s="4" t="s">
        <v>400</v>
      </c>
      <c r="Q33" s="4" t="s">
        <v>401</v>
      </c>
      <c r="R33" s="4" t="s">
        <v>402</v>
      </c>
      <c r="S33" s="4" t="s">
        <v>63</v>
      </c>
      <c r="T33" s="4" t="s">
        <v>63</v>
      </c>
      <c r="U33" s="4" t="s">
        <v>63</v>
      </c>
      <c r="V33" s="4" t="s">
        <v>403</v>
      </c>
      <c r="W33" s="4" t="s">
        <v>404</v>
      </c>
      <c r="X33" s="4" t="s">
        <v>405</v>
      </c>
    </row>
    <row r="34" spans="1:24">
      <c r="A34" s="8" t="s">
        <v>406</v>
      </c>
      <c r="B34" s="4" t="s">
        <v>407</v>
      </c>
      <c r="C34" s="4" t="s">
        <v>30</v>
      </c>
      <c r="D34" s="4" t="s">
        <v>30</v>
      </c>
      <c r="E34" s="16"/>
      <c r="F34" s="4" t="s">
        <v>408</v>
      </c>
      <c r="G34" s="4" t="s">
        <v>409</v>
      </c>
      <c r="H34" s="4" t="s">
        <v>410</v>
      </c>
      <c r="I34" s="4" t="s">
        <v>411</v>
      </c>
      <c r="J34" s="4" t="s">
        <v>412</v>
      </c>
      <c r="K34" s="4" t="s">
        <v>413</v>
      </c>
      <c r="L34" s="4" t="s">
        <v>414</v>
      </c>
      <c r="M34" s="4" t="s">
        <v>415</v>
      </c>
      <c r="N34" s="4" t="s">
        <v>416</v>
      </c>
      <c r="O34" s="4" t="s">
        <v>417</v>
      </c>
      <c r="P34" s="4" t="s">
        <v>418</v>
      </c>
      <c r="Q34" s="4" t="s">
        <v>408</v>
      </c>
      <c r="R34" s="4" t="s">
        <v>419</v>
      </c>
      <c r="S34" s="4" t="s">
        <v>63</v>
      </c>
      <c r="T34" s="4" t="s">
        <v>63</v>
      </c>
      <c r="U34" s="4" t="s">
        <v>63</v>
      </c>
      <c r="V34" s="4" t="s">
        <v>420</v>
      </c>
      <c r="W34" s="4" t="s">
        <v>421</v>
      </c>
      <c r="X34" s="4" t="s">
        <v>422</v>
      </c>
    </row>
    <row r="35" spans="1:24">
      <c r="A35" s="15" t="s">
        <v>423</v>
      </c>
      <c r="B35" s="4" t="s">
        <v>424</v>
      </c>
      <c r="C35" s="4" t="s">
        <v>30</v>
      </c>
      <c r="D35" s="4" t="s">
        <v>30</v>
      </c>
      <c r="E35" s="16"/>
      <c r="F35" s="4" t="s">
        <v>425</v>
      </c>
      <c r="G35" s="4" t="s">
        <v>426</v>
      </c>
      <c r="H35" s="4" t="s">
        <v>427</v>
      </c>
      <c r="I35" s="4" t="s">
        <v>428</v>
      </c>
      <c r="J35" s="4" t="s">
        <v>429</v>
      </c>
      <c r="K35" s="4" t="s">
        <v>430</v>
      </c>
      <c r="L35" s="4" t="s">
        <v>431</v>
      </c>
      <c r="M35" s="4" t="s">
        <v>432</v>
      </c>
      <c r="N35" s="4" t="s">
        <v>433</v>
      </c>
      <c r="O35" s="4" t="s">
        <v>434</v>
      </c>
      <c r="P35" s="4" t="s">
        <v>435</v>
      </c>
      <c r="Q35" s="4" t="s">
        <v>436</v>
      </c>
      <c r="R35" s="4" t="s">
        <v>437</v>
      </c>
      <c r="S35" s="4" t="s">
        <v>63</v>
      </c>
      <c r="T35" s="4" t="s">
        <v>63</v>
      </c>
      <c r="U35" s="4" t="s">
        <v>63</v>
      </c>
      <c r="V35" s="4" t="s">
        <v>438</v>
      </c>
      <c r="W35" s="4" t="s">
        <v>439</v>
      </c>
      <c r="X35" s="4" t="s">
        <v>440</v>
      </c>
    </row>
    <row r="36" spans="1:24">
      <c r="A36" s="15" t="s">
        <v>441</v>
      </c>
      <c r="B36" s="4" t="s">
        <v>442</v>
      </c>
      <c r="C36" s="4" t="s">
        <v>30</v>
      </c>
      <c r="D36" s="4" t="s">
        <v>30</v>
      </c>
      <c r="E36" s="16"/>
      <c r="F36" s="4" t="s">
        <v>443</v>
      </c>
      <c r="G36" s="4" t="s">
        <v>444</v>
      </c>
      <c r="H36" s="4" t="s">
        <v>445</v>
      </c>
      <c r="I36" s="4" t="s">
        <v>446</v>
      </c>
      <c r="J36" s="4" t="s">
        <v>447</v>
      </c>
      <c r="K36" s="4" t="s">
        <v>448</v>
      </c>
      <c r="L36" s="4" t="s">
        <v>449</v>
      </c>
      <c r="M36" s="4" t="s">
        <v>450</v>
      </c>
      <c r="N36" s="4" t="s">
        <v>451</v>
      </c>
      <c r="O36" s="4" t="s">
        <v>452</v>
      </c>
      <c r="P36" s="4" t="s">
        <v>453</v>
      </c>
      <c r="Q36" s="4" t="s">
        <v>454</v>
      </c>
      <c r="R36" s="4" t="s">
        <v>455</v>
      </c>
      <c r="S36" s="4" t="s">
        <v>456</v>
      </c>
      <c r="T36" s="4" t="s">
        <v>456</v>
      </c>
      <c r="U36" s="4" t="s">
        <v>456</v>
      </c>
      <c r="V36" s="4" t="s">
        <v>457</v>
      </c>
      <c r="W36" s="4" t="s">
        <v>458</v>
      </c>
      <c r="X36" s="4" t="s">
        <v>459</v>
      </c>
    </row>
    <row r="37" spans="1:24">
      <c r="A37" s="8" t="s">
        <v>460</v>
      </c>
      <c r="B37" s="4" t="s">
        <v>461</v>
      </c>
      <c r="C37" s="4" t="s">
        <v>30</v>
      </c>
      <c r="D37" s="4" t="s">
        <v>30</v>
      </c>
      <c r="E37" s="16"/>
      <c r="F37" s="4" t="s">
        <v>462</v>
      </c>
      <c r="G37" s="4" t="s">
        <v>463</v>
      </c>
      <c r="H37" s="4" t="s">
        <v>464</v>
      </c>
      <c r="I37" s="4" t="s">
        <v>465</v>
      </c>
      <c r="J37" s="4" t="s">
        <v>466</v>
      </c>
      <c r="K37" s="4" t="s">
        <v>467</v>
      </c>
      <c r="L37" s="4" t="s">
        <v>468</v>
      </c>
      <c r="M37" s="4" t="s">
        <v>469</v>
      </c>
      <c r="N37" s="4" t="s">
        <v>470</v>
      </c>
      <c r="O37" s="4" t="s">
        <v>471</v>
      </c>
      <c r="P37" s="4" t="s">
        <v>472</v>
      </c>
      <c r="Q37" s="4" t="s">
        <v>473</v>
      </c>
      <c r="R37" s="4" t="s">
        <v>474</v>
      </c>
      <c r="S37" s="4" t="s">
        <v>63</v>
      </c>
      <c r="T37" s="4" t="s">
        <v>63</v>
      </c>
      <c r="U37" s="4" t="s">
        <v>63</v>
      </c>
      <c r="V37" s="4" t="s">
        <v>475</v>
      </c>
      <c r="W37" s="4" t="s">
        <v>476</v>
      </c>
      <c r="X37" s="4" t="s">
        <v>477</v>
      </c>
    </row>
    <row r="38" spans="1:24">
      <c r="A38" s="8" t="s">
        <v>478</v>
      </c>
      <c r="B38" s="4" t="s">
        <v>479</v>
      </c>
      <c r="C38" s="4" t="s">
        <v>30</v>
      </c>
      <c r="D38" s="4" t="s">
        <v>30</v>
      </c>
      <c r="E38" s="16"/>
      <c r="F38" s="4" t="s">
        <v>480</v>
      </c>
      <c r="G38" s="4" t="s">
        <v>481</v>
      </c>
      <c r="H38" s="4" t="s">
        <v>482</v>
      </c>
      <c r="I38" s="4" t="s">
        <v>483</v>
      </c>
      <c r="J38" s="4" t="s">
        <v>484</v>
      </c>
      <c r="K38" s="4" t="s">
        <v>485</v>
      </c>
      <c r="L38" s="4" t="s">
        <v>486</v>
      </c>
      <c r="M38" s="4" t="s">
        <v>487</v>
      </c>
      <c r="N38" s="4" t="s">
        <v>488</v>
      </c>
      <c r="O38" s="4" t="s">
        <v>489</v>
      </c>
      <c r="P38" s="4" t="s">
        <v>30</v>
      </c>
      <c r="Q38" s="4" t="s">
        <v>490</v>
      </c>
      <c r="R38" s="4" t="s">
        <v>491</v>
      </c>
      <c r="S38" s="4" t="s">
        <v>63</v>
      </c>
      <c r="T38" s="4" t="s">
        <v>63</v>
      </c>
      <c r="U38" s="4" t="s">
        <v>63</v>
      </c>
      <c r="V38" s="4" t="s">
        <v>492</v>
      </c>
      <c r="W38" s="4" t="s">
        <v>493</v>
      </c>
      <c r="X38" s="4" t="s">
        <v>494</v>
      </c>
    </row>
    <row r="39" spans="1:24">
      <c r="A39" s="8" t="s">
        <v>495</v>
      </c>
      <c r="B39" s="9" t="s">
        <v>496</v>
      </c>
      <c r="C39" s="4" t="s">
        <v>30</v>
      </c>
      <c r="D39" s="9" t="s">
        <v>30</v>
      </c>
      <c r="E39" s="16"/>
      <c r="F39" s="4" t="s">
        <v>497</v>
      </c>
      <c r="G39" s="4" t="s">
        <v>498</v>
      </c>
      <c r="H39" s="4" t="s">
        <v>499</v>
      </c>
      <c r="I39" s="4" t="s">
        <v>500</v>
      </c>
      <c r="J39" s="4" t="s">
        <v>501</v>
      </c>
      <c r="K39" s="4" t="s">
        <v>502</v>
      </c>
      <c r="L39" s="4" t="s">
        <v>503</v>
      </c>
      <c r="M39" s="4" t="s">
        <v>504</v>
      </c>
      <c r="N39" s="4" t="s">
        <v>505</v>
      </c>
      <c r="O39" s="4" t="s">
        <v>497</v>
      </c>
      <c r="P39" s="4" t="s">
        <v>30</v>
      </c>
      <c r="Q39" s="4" t="s">
        <v>497</v>
      </c>
      <c r="R39" s="4" t="s">
        <v>497</v>
      </c>
      <c r="S39" s="4" t="s">
        <v>63</v>
      </c>
      <c r="T39" s="4" t="s">
        <v>63</v>
      </c>
      <c r="U39" s="4" t="s">
        <v>63</v>
      </c>
      <c r="V39" s="4" t="s">
        <v>506</v>
      </c>
      <c r="W39" s="4" t="s">
        <v>507</v>
      </c>
      <c r="X39" s="4" t="s">
        <v>508</v>
      </c>
    </row>
    <row r="40" spans="1:24">
      <c r="A40" s="8" t="s">
        <v>509</v>
      </c>
      <c r="B40" s="4" t="s">
        <v>510</v>
      </c>
      <c r="C40" s="4" t="s">
        <v>30</v>
      </c>
      <c r="D40" s="4" t="s">
        <v>30</v>
      </c>
      <c r="E40" s="16"/>
      <c r="F40" s="4" t="s">
        <v>511</v>
      </c>
      <c r="G40" s="4" t="s">
        <v>512</v>
      </c>
      <c r="H40" s="4" t="s">
        <v>513</v>
      </c>
      <c r="I40" s="4" t="s">
        <v>514</v>
      </c>
      <c r="J40" s="4" t="s">
        <v>515</v>
      </c>
      <c r="K40" s="4" t="s">
        <v>516</v>
      </c>
      <c r="L40" s="4" t="s">
        <v>517</v>
      </c>
      <c r="M40" s="4" t="s">
        <v>518</v>
      </c>
      <c r="N40" s="4" t="s">
        <v>519</v>
      </c>
      <c r="O40" s="4" t="s">
        <v>520</v>
      </c>
      <c r="P40" s="4" t="s">
        <v>520</v>
      </c>
      <c r="Q40" s="4" t="s">
        <v>521</v>
      </c>
      <c r="R40" s="4" t="s">
        <v>522</v>
      </c>
      <c r="S40" s="4" t="s">
        <v>63</v>
      </c>
      <c r="T40" s="4" t="s">
        <v>63</v>
      </c>
      <c r="U40" s="4" t="s">
        <v>63</v>
      </c>
      <c r="V40" s="4" t="s">
        <v>521</v>
      </c>
      <c r="W40" s="4" t="s">
        <v>523</v>
      </c>
      <c r="X40" s="4" t="s">
        <v>524</v>
      </c>
    </row>
    <row r="41" spans="1:24">
      <c r="A41" s="15" t="s">
        <v>525</v>
      </c>
      <c r="B41" s="4" t="s">
        <v>526</v>
      </c>
      <c r="C41" s="4" t="s">
        <v>30</v>
      </c>
      <c r="D41" s="4" t="s">
        <v>30</v>
      </c>
      <c r="F41" s="4" t="s">
        <v>527</v>
      </c>
      <c r="G41" s="4" t="s">
        <v>528</v>
      </c>
      <c r="H41" s="4" t="s">
        <v>529</v>
      </c>
      <c r="I41" s="4" t="s">
        <v>530</v>
      </c>
      <c r="J41" s="4" t="s">
        <v>531</v>
      </c>
      <c r="K41" s="4" t="s">
        <v>532</v>
      </c>
      <c r="L41" s="4" t="s">
        <v>533</v>
      </c>
      <c r="M41" s="4" t="s">
        <v>534</v>
      </c>
      <c r="N41" s="4" t="s">
        <v>535</v>
      </c>
      <c r="O41" s="4" t="s">
        <v>529</v>
      </c>
      <c r="P41" s="4" t="s">
        <v>30</v>
      </c>
      <c r="Q41" s="4" t="s">
        <v>529</v>
      </c>
      <c r="R41" s="4" t="s">
        <v>536</v>
      </c>
      <c r="S41" s="4" t="s">
        <v>63</v>
      </c>
      <c r="T41" s="4" t="s">
        <v>63</v>
      </c>
      <c r="U41" s="4" t="s">
        <v>63</v>
      </c>
      <c r="V41" s="4" t="s">
        <v>537</v>
      </c>
      <c r="W41" s="4" t="s">
        <v>538</v>
      </c>
      <c r="X41" s="4" t="s">
        <v>539</v>
      </c>
    </row>
    <row r="42" spans="1:24">
      <c r="A42" s="8" t="s">
        <v>540</v>
      </c>
      <c r="B42" s="4" t="s">
        <v>541</v>
      </c>
      <c r="C42" s="4" t="s">
        <v>542</v>
      </c>
      <c r="D42" s="4" t="s">
        <v>543</v>
      </c>
      <c r="F42" s="4" t="s">
        <v>30</v>
      </c>
      <c r="G42" s="4" t="s">
        <v>30</v>
      </c>
      <c r="H42" s="4" t="s">
        <v>30</v>
      </c>
      <c r="I42" s="4" t="s">
        <v>30</v>
      </c>
      <c r="J42" s="4" t="s">
        <v>30</v>
      </c>
      <c r="K42" s="4" t="s">
        <v>30</v>
      </c>
      <c r="L42" s="4" t="s">
        <v>30</v>
      </c>
      <c r="M42" s="4" t="s">
        <v>30</v>
      </c>
      <c r="N42" s="4" t="s">
        <v>30</v>
      </c>
      <c r="O42" s="4" t="s">
        <v>30</v>
      </c>
      <c r="P42" s="4" t="s">
        <v>30</v>
      </c>
      <c r="Q42" s="4" t="s">
        <v>30</v>
      </c>
      <c r="R42" s="4" t="s">
        <v>30</v>
      </c>
      <c r="S42" s="4" t="s">
        <v>30</v>
      </c>
      <c r="T42" s="4" t="s">
        <v>30</v>
      </c>
      <c r="U42" s="4" t="s">
        <v>30</v>
      </c>
      <c r="V42" s="4" t="s">
        <v>30</v>
      </c>
      <c r="W42" s="4" t="s">
        <v>30</v>
      </c>
      <c r="X42" s="4" t="s">
        <v>30</v>
      </c>
    </row>
    <row r="43" spans="1:24">
      <c r="A43" s="8" t="s">
        <v>544</v>
      </c>
      <c r="B43" s="4">
        <f>COUNTIF(B3:B42,"=Y*")</f>
        <v>27</v>
      </c>
      <c r="C43" s="4">
        <f>COUNTIF(C3:C42,"=Y*")</f>
        <v>9</v>
      </c>
      <c r="D43" s="4">
        <f>COUNTIF(D3:D42,"=Y*")</f>
        <v>8</v>
      </c>
      <c r="F43" s="4">
        <f t="shared" ref="F43:X43" si="0">COUNTIF(F3:F42,"=Y*")</f>
        <v>2</v>
      </c>
      <c r="G43" s="4" t="s">
        <v>545</v>
      </c>
      <c r="H43" s="4">
        <f t="shared" si="0"/>
        <v>6</v>
      </c>
      <c r="I43" s="4">
        <f t="shared" si="0"/>
        <v>16</v>
      </c>
      <c r="J43" s="4">
        <f t="shared" si="0"/>
        <v>4</v>
      </c>
      <c r="K43" s="4">
        <f t="shared" si="0"/>
        <v>22</v>
      </c>
      <c r="L43" s="4">
        <f t="shared" si="0"/>
        <v>12</v>
      </c>
      <c r="M43" s="4">
        <f t="shared" si="0"/>
        <v>11</v>
      </c>
      <c r="N43" s="4">
        <f t="shared" si="0"/>
        <v>23</v>
      </c>
      <c r="O43" s="4">
        <f t="shared" si="0"/>
        <v>19</v>
      </c>
      <c r="P43" s="4">
        <f t="shared" si="0"/>
        <v>13</v>
      </c>
      <c r="Q43" s="4">
        <f t="shared" si="0"/>
        <v>6</v>
      </c>
      <c r="R43" s="4">
        <f>COUNTIF(R3:R42,"=Y:*")</f>
        <v>20</v>
      </c>
      <c r="S43" s="4">
        <f t="shared" si="0"/>
        <v>4</v>
      </c>
      <c r="T43" s="4">
        <f t="shared" si="0"/>
        <v>4</v>
      </c>
      <c r="U43" s="4">
        <f t="shared" si="0"/>
        <v>7</v>
      </c>
      <c r="V43" s="4">
        <f t="shared" si="0"/>
        <v>13</v>
      </c>
      <c r="W43" s="4">
        <f t="shared" si="0"/>
        <v>8</v>
      </c>
      <c r="X43" s="4">
        <f t="shared" si="0"/>
        <v>4</v>
      </c>
    </row>
    <row r="44" spans="1:24">
      <c r="A44" s="8" t="s">
        <v>546</v>
      </c>
      <c r="B44" s="4">
        <f>COUNTIF(B3:B42,"=N:*")</f>
        <v>13</v>
      </c>
      <c r="C44" s="4">
        <f>COUNTIF(C3:C42,"=N:*")</f>
        <v>4</v>
      </c>
      <c r="D44" s="4">
        <f>COUNTIF(D3:D42,"=N:*")</f>
        <v>1</v>
      </c>
      <c r="F44" s="4">
        <f t="shared" ref="F44:X44" si="1">COUNTIF(F3:F42,"=N:*")</f>
        <v>25</v>
      </c>
      <c r="G44" s="4" t="s">
        <v>545</v>
      </c>
      <c r="H44" s="4">
        <f t="shared" si="1"/>
        <v>21</v>
      </c>
      <c r="I44" s="4">
        <f t="shared" si="1"/>
        <v>11</v>
      </c>
      <c r="J44" s="4">
        <f t="shared" si="1"/>
        <v>23</v>
      </c>
      <c r="K44" s="4">
        <f t="shared" si="1"/>
        <v>5</v>
      </c>
      <c r="L44" s="4">
        <f t="shared" si="1"/>
        <v>15</v>
      </c>
      <c r="M44" s="4">
        <f t="shared" si="1"/>
        <v>16</v>
      </c>
      <c r="N44" s="4">
        <f t="shared" si="1"/>
        <v>4</v>
      </c>
      <c r="O44" s="4">
        <f t="shared" si="1"/>
        <v>8</v>
      </c>
      <c r="P44" s="4">
        <f t="shared" si="1"/>
        <v>6</v>
      </c>
      <c r="Q44" s="4">
        <f t="shared" si="1"/>
        <v>21</v>
      </c>
      <c r="R44" s="4">
        <f t="shared" si="1"/>
        <v>7</v>
      </c>
      <c r="S44" s="4">
        <f t="shared" si="1"/>
        <v>23</v>
      </c>
      <c r="T44" s="4">
        <f t="shared" si="1"/>
        <v>23</v>
      </c>
      <c r="U44" s="4">
        <f t="shared" si="1"/>
        <v>20</v>
      </c>
      <c r="V44" s="4">
        <f t="shared" si="1"/>
        <v>14</v>
      </c>
      <c r="W44" s="4">
        <f t="shared" si="1"/>
        <v>19</v>
      </c>
      <c r="X44" s="4">
        <f t="shared" si="1"/>
        <v>23</v>
      </c>
    </row>
    <row r="45" spans="1:24">
      <c r="A45" s="8" t="s">
        <v>547</v>
      </c>
      <c r="B45" s="4">
        <f>COUNTIF(B3:B42,"=N/A*")</f>
        <v>0</v>
      </c>
      <c r="C45" s="4">
        <f>COUNTIF(C3:C42,"=N/A*")</f>
        <v>27</v>
      </c>
      <c r="D45" s="4">
        <f>COUNTIF(D3:D42,"=N/A*")</f>
        <v>31</v>
      </c>
      <c r="F45" s="4">
        <f t="shared" ref="F45:X45" si="2">COUNTIF(F3:F42,"=N/A*")</f>
        <v>13</v>
      </c>
      <c r="G45" s="4">
        <f t="shared" si="2"/>
        <v>13</v>
      </c>
      <c r="H45" s="4">
        <f t="shared" si="2"/>
        <v>13</v>
      </c>
      <c r="I45" s="4">
        <f t="shared" si="2"/>
        <v>13</v>
      </c>
      <c r="J45" s="4">
        <f t="shared" si="2"/>
        <v>13</v>
      </c>
      <c r="K45" s="4">
        <f t="shared" si="2"/>
        <v>13</v>
      </c>
      <c r="L45" s="4">
        <f t="shared" si="2"/>
        <v>13</v>
      </c>
      <c r="M45" s="4">
        <f t="shared" si="2"/>
        <v>13</v>
      </c>
      <c r="N45" s="4">
        <f t="shared" si="2"/>
        <v>13</v>
      </c>
      <c r="O45" s="4">
        <f t="shared" si="2"/>
        <v>13</v>
      </c>
      <c r="P45" s="4">
        <f t="shared" si="2"/>
        <v>21</v>
      </c>
      <c r="Q45" s="4">
        <f t="shared" si="2"/>
        <v>13</v>
      </c>
      <c r="R45" s="4">
        <f t="shared" si="2"/>
        <v>13</v>
      </c>
      <c r="S45" s="4">
        <f t="shared" si="2"/>
        <v>13</v>
      </c>
      <c r="T45" s="4">
        <f t="shared" si="2"/>
        <v>13</v>
      </c>
      <c r="U45" s="4">
        <f t="shared" si="2"/>
        <v>13</v>
      </c>
      <c r="V45" s="4">
        <f t="shared" si="2"/>
        <v>13</v>
      </c>
      <c r="W45" s="4">
        <f t="shared" si="2"/>
        <v>13</v>
      </c>
      <c r="X45" s="4">
        <f t="shared" si="2"/>
        <v>13</v>
      </c>
    </row>
    <row r="46" spans="1:24" ht="15" thickBot="1">
      <c r="G46" s="18"/>
    </row>
    <row r="47" spans="1:24" ht="61">
      <c r="F47" s="19"/>
      <c r="G47" s="20" t="s">
        <v>548</v>
      </c>
      <c r="H47" s="21"/>
      <c r="J47" s="17"/>
    </row>
    <row r="48" spans="1:24" ht="15" thickBot="1">
      <c r="F48" s="19"/>
      <c r="G48" s="22">
        <f>COUNTIF(G3:G42,"=Compliance related*")</f>
        <v>6</v>
      </c>
      <c r="H48" s="21"/>
    </row>
    <row r="49" spans="6:8" ht="15" thickBot="1">
      <c r="G49" s="23"/>
    </row>
    <row r="50" spans="6:8" ht="60">
      <c r="F50" s="19"/>
      <c r="G50" s="20" t="s">
        <v>549</v>
      </c>
      <c r="H50" s="21"/>
    </row>
    <row r="51" spans="6:8" ht="15" thickBot="1">
      <c r="F51" s="19"/>
      <c r="G51" s="22">
        <f>COUNTIF(G3:G42, "=Corrective action*")</f>
        <v>13</v>
      </c>
      <c r="H51" s="21"/>
    </row>
    <row r="52" spans="6:8" ht="15" thickBot="1">
      <c r="G52" s="23"/>
    </row>
    <row r="53" spans="6:8" ht="60">
      <c r="F53" s="19"/>
      <c r="G53" s="20" t="s">
        <v>550</v>
      </c>
      <c r="H53" s="21"/>
    </row>
    <row r="54" spans="6:8" ht="15" thickBot="1">
      <c r="F54" s="19"/>
      <c r="G54" s="22">
        <f>COUNTIF(G3:G42,"=Not stated*")</f>
        <v>5</v>
      </c>
      <c r="H54" s="21"/>
    </row>
    <row r="55" spans="6:8" ht="15" thickBot="1">
      <c r="G55" s="24"/>
    </row>
    <row r="56" spans="6:8" ht="75">
      <c r="F56" s="19"/>
      <c r="G56" s="20" t="s">
        <v>551</v>
      </c>
      <c r="H56" s="21"/>
    </row>
    <row r="57" spans="6:8" ht="15" thickBot="1">
      <c r="F57" s="19"/>
      <c r="G57" s="25">
        <f>COUNTIF(G3:G42,"=Rights*")</f>
        <v>3</v>
      </c>
      <c r="H57" s="21"/>
    </row>
    <row r="58" spans="6:8">
      <c r="G58" s="26"/>
    </row>
  </sheetData>
  <mergeCells count="1">
    <mergeCell ref="B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6D094-FE05-7043-B0E8-09557625624E}">
  <dimension ref="A1:B55"/>
  <sheetViews>
    <sheetView topLeftCell="A17" workbookViewId="0">
      <selection activeCell="D5" sqref="D5"/>
    </sheetView>
  </sheetViews>
  <sheetFormatPr baseColWidth="10" defaultRowHeight="16"/>
  <cols>
    <col min="1" max="1" width="55.33203125" style="28" customWidth="1"/>
    <col min="2" max="2" width="35.83203125" style="34" customWidth="1"/>
  </cols>
  <sheetData>
    <row r="1" spans="1:2" ht="51" customHeight="1">
      <c r="A1" s="122" t="s">
        <v>0</v>
      </c>
      <c r="B1" s="123"/>
    </row>
    <row r="2" spans="1:2" ht="46">
      <c r="A2" s="27" t="s">
        <v>2</v>
      </c>
      <c r="B2" s="27" t="s">
        <v>552</v>
      </c>
    </row>
    <row r="3" spans="1:2">
      <c r="A3" s="28" t="s">
        <v>26</v>
      </c>
      <c r="B3" s="29" t="s">
        <v>553</v>
      </c>
    </row>
    <row r="4" spans="1:2">
      <c r="A4" s="28" t="s">
        <v>31</v>
      </c>
      <c r="B4" s="29" t="s">
        <v>554</v>
      </c>
    </row>
    <row r="5" spans="1:2">
      <c r="A5" s="28" t="s">
        <v>47</v>
      </c>
      <c r="B5" s="29" t="s">
        <v>555</v>
      </c>
    </row>
    <row r="6" spans="1:2">
      <c r="A6" s="30" t="s">
        <v>50</v>
      </c>
      <c r="B6" s="29" t="s">
        <v>556</v>
      </c>
    </row>
    <row r="7" spans="1:2">
      <c r="A7" s="28" t="s">
        <v>67</v>
      </c>
      <c r="B7" s="29" t="s">
        <v>557</v>
      </c>
    </row>
    <row r="8" spans="1:2">
      <c r="A8" s="28" t="s">
        <v>83</v>
      </c>
      <c r="B8" s="29" t="s">
        <v>558</v>
      </c>
    </row>
    <row r="9" spans="1:2">
      <c r="A9" s="30" t="s">
        <v>86</v>
      </c>
      <c r="B9" s="29" t="s">
        <v>559</v>
      </c>
    </row>
    <row r="10" spans="1:2">
      <c r="A10" s="28" t="s">
        <v>89</v>
      </c>
      <c r="B10" s="29" t="s">
        <v>560</v>
      </c>
    </row>
    <row r="11" spans="1:2">
      <c r="A11" s="28" t="s">
        <v>106</v>
      </c>
      <c r="B11" s="29" t="s">
        <v>561</v>
      </c>
    </row>
    <row r="12" spans="1:2">
      <c r="A12" s="30" t="s">
        <v>562</v>
      </c>
      <c r="B12" s="29" t="s">
        <v>563</v>
      </c>
    </row>
    <row r="13" spans="1:2">
      <c r="A13" s="28" t="s">
        <v>145</v>
      </c>
      <c r="B13" s="29" t="s">
        <v>564</v>
      </c>
    </row>
    <row r="14" spans="1:2">
      <c r="A14" s="28" t="s">
        <v>164</v>
      </c>
      <c r="B14" s="29" t="s">
        <v>565</v>
      </c>
    </row>
    <row r="15" spans="1:2">
      <c r="A15" s="30" t="s">
        <v>182</v>
      </c>
      <c r="B15" s="31" t="s">
        <v>566</v>
      </c>
    </row>
    <row r="16" spans="1:2">
      <c r="A16" s="30" t="s">
        <v>202</v>
      </c>
      <c r="B16" s="29" t="s">
        <v>567</v>
      </c>
    </row>
    <row r="17" spans="1:2">
      <c r="A17" s="28" t="s">
        <v>220</v>
      </c>
      <c r="B17" s="32" t="s">
        <v>568</v>
      </c>
    </row>
    <row r="18" spans="1:2">
      <c r="A18" s="30" t="s">
        <v>224</v>
      </c>
      <c r="B18" s="29" t="s">
        <v>569</v>
      </c>
    </row>
    <row r="19" spans="1:2">
      <c r="A19" s="30" t="s">
        <v>241</v>
      </c>
      <c r="B19" s="29" t="s">
        <v>570</v>
      </c>
    </row>
    <row r="20" spans="1:2">
      <c r="A20" s="28" t="s">
        <v>259</v>
      </c>
      <c r="B20" s="29" t="s">
        <v>571</v>
      </c>
    </row>
    <row r="21" spans="1:2">
      <c r="A21" s="30" t="s">
        <v>263</v>
      </c>
      <c r="B21" s="29" t="s">
        <v>572</v>
      </c>
    </row>
    <row r="22" spans="1:2">
      <c r="A22" s="28" t="s">
        <v>267</v>
      </c>
      <c r="B22" s="29" t="s">
        <v>573</v>
      </c>
    </row>
    <row r="23" spans="1:2">
      <c r="A23" s="28" t="s">
        <v>269</v>
      </c>
      <c r="B23" s="29" t="s">
        <v>574</v>
      </c>
    </row>
    <row r="24" spans="1:2">
      <c r="A24" s="28" t="s">
        <v>271</v>
      </c>
      <c r="B24" s="29" t="s">
        <v>575</v>
      </c>
    </row>
    <row r="25" spans="1:2">
      <c r="A25" s="28" t="s">
        <v>289</v>
      </c>
      <c r="B25" s="29" t="s">
        <v>576</v>
      </c>
    </row>
    <row r="26" spans="1:2">
      <c r="A26" s="28" t="s">
        <v>293</v>
      </c>
      <c r="B26" s="29" t="s">
        <v>577</v>
      </c>
    </row>
    <row r="27" spans="1:2">
      <c r="A27" s="30" t="s">
        <v>311</v>
      </c>
      <c r="B27" s="29" t="s">
        <v>578</v>
      </c>
    </row>
    <row r="28" spans="1:2">
      <c r="A28" s="30" t="s">
        <v>328</v>
      </c>
      <c r="B28" s="29" t="s">
        <v>579</v>
      </c>
    </row>
    <row r="29" spans="1:2">
      <c r="A29" s="30" t="s">
        <v>332</v>
      </c>
      <c r="B29" s="29" t="s">
        <v>580</v>
      </c>
    </row>
    <row r="30" spans="1:2">
      <c r="A30" s="30" t="s">
        <v>350</v>
      </c>
      <c r="B30" s="29" t="s">
        <v>581</v>
      </c>
    </row>
    <row r="31" spans="1:2">
      <c r="A31" s="30" t="s">
        <v>367</v>
      </c>
      <c r="B31" s="29" t="s">
        <v>582</v>
      </c>
    </row>
    <row r="32" spans="1:2">
      <c r="A32" s="28" t="s">
        <v>384</v>
      </c>
      <c r="B32" s="29" t="s">
        <v>583</v>
      </c>
    </row>
    <row r="33" spans="1:2">
      <c r="A33" s="30" t="s">
        <v>388</v>
      </c>
      <c r="B33" s="29" t="s">
        <v>584</v>
      </c>
    </row>
    <row r="34" spans="1:2">
      <c r="A34" s="28" t="s">
        <v>406</v>
      </c>
      <c r="B34" s="32" t="s">
        <v>585</v>
      </c>
    </row>
    <row r="35" spans="1:2">
      <c r="A35" s="30" t="s">
        <v>423</v>
      </c>
      <c r="B35" s="29" t="s">
        <v>586</v>
      </c>
    </row>
    <row r="36" spans="1:2">
      <c r="A36" s="30" t="s">
        <v>441</v>
      </c>
      <c r="B36" s="29" t="s">
        <v>587</v>
      </c>
    </row>
    <row r="37" spans="1:2">
      <c r="A37" s="28" t="s">
        <v>460</v>
      </c>
      <c r="B37" s="29" t="s">
        <v>588</v>
      </c>
    </row>
    <row r="38" spans="1:2">
      <c r="A38" s="28" t="s">
        <v>478</v>
      </c>
      <c r="B38" s="29" t="s">
        <v>589</v>
      </c>
    </row>
    <row r="39" spans="1:2">
      <c r="A39" s="28" t="s">
        <v>495</v>
      </c>
      <c r="B39" s="29" t="s">
        <v>590</v>
      </c>
    </row>
    <row r="40" spans="1:2">
      <c r="A40" s="28" t="s">
        <v>509</v>
      </c>
      <c r="B40" s="32" t="s">
        <v>591</v>
      </c>
    </row>
    <row r="41" spans="1:2">
      <c r="A41" s="30" t="s">
        <v>525</v>
      </c>
      <c r="B41" s="29" t="s">
        <v>592</v>
      </c>
    </row>
    <row r="42" spans="1:2">
      <c r="A42" s="28" t="s">
        <v>540</v>
      </c>
      <c r="B42" s="29" t="s">
        <v>593</v>
      </c>
    </row>
    <row r="43" spans="1:2">
      <c r="B43" s="29"/>
    </row>
    <row r="44" spans="1:2">
      <c r="B44" s="29"/>
    </row>
    <row r="45" spans="1:2">
      <c r="B45" s="29"/>
    </row>
    <row r="46" spans="1:2">
      <c r="B46" s="33"/>
    </row>
    <row r="47" spans="1:2">
      <c r="B47" s="33"/>
    </row>
    <row r="48" spans="1:2">
      <c r="B48" s="33"/>
    </row>
    <row r="49" spans="2:2">
      <c r="B49" s="33"/>
    </row>
    <row r="50" spans="2:2">
      <c r="B50" s="33"/>
    </row>
    <row r="51" spans="2:2">
      <c r="B51" s="33"/>
    </row>
    <row r="52" spans="2:2">
      <c r="B52" s="33"/>
    </row>
    <row r="53" spans="2:2">
      <c r="B53" s="33"/>
    </row>
    <row r="54" spans="2:2">
      <c r="B54" s="33"/>
    </row>
    <row r="55" spans="2:2">
      <c r="B55" s="33"/>
    </row>
  </sheetData>
  <mergeCells count="1">
    <mergeCell ref="A1:B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962FE9-F68F-BC42-99D5-C508CE20908E}">
  <dimension ref="A1:K25"/>
  <sheetViews>
    <sheetView topLeftCell="I1" workbookViewId="0">
      <selection activeCell="B2" sqref="B2"/>
    </sheetView>
  </sheetViews>
  <sheetFormatPr baseColWidth="10" defaultRowHeight="16"/>
  <cols>
    <col min="1" max="1" width="39.5" customWidth="1"/>
    <col min="2" max="11" width="26.33203125" customWidth="1"/>
  </cols>
  <sheetData>
    <row r="1" spans="1:11" s="48" customFormat="1" ht="77" customHeight="1">
      <c r="A1" s="124" t="s">
        <v>0</v>
      </c>
      <c r="B1" s="124"/>
      <c r="C1" s="46"/>
      <c r="D1" s="46"/>
      <c r="E1" s="46"/>
      <c r="F1" s="46"/>
      <c r="G1" s="124" t="s">
        <v>594</v>
      </c>
      <c r="H1" s="124"/>
      <c r="I1" s="124"/>
      <c r="J1" s="124"/>
      <c r="K1" s="46"/>
    </row>
    <row r="2" spans="1:11" s="35" customFormat="1" ht="238">
      <c r="A2" s="41" t="s">
        <v>595</v>
      </c>
      <c r="B2" s="41" t="s">
        <v>596</v>
      </c>
      <c r="C2" s="41" t="s">
        <v>597</v>
      </c>
      <c r="D2" s="40" t="s">
        <v>598</v>
      </c>
      <c r="E2" s="41" t="s">
        <v>599</v>
      </c>
      <c r="F2" s="41" t="s">
        <v>600</v>
      </c>
      <c r="G2" s="41" t="s">
        <v>601</v>
      </c>
      <c r="H2" s="41" t="s">
        <v>602</v>
      </c>
      <c r="I2" s="41" t="s">
        <v>603</v>
      </c>
      <c r="J2" s="41" t="s">
        <v>604</v>
      </c>
      <c r="K2" s="41" t="s">
        <v>605</v>
      </c>
    </row>
    <row r="3" spans="1:11">
      <c r="A3" s="37" t="s">
        <v>26</v>
      </c>
      <c r="B3" s="37" t="s">
        <v>606</v>
      </c>
      <c r="C3" s="39" t="s">
        <v>607</v>
      </c>
      <c r="D3" s="39" t="s">
        <v>608</v>
      </c>
      <c r="E3" s="39" t="s">
        <v>609</v>
      </c>
      <c r="F3" s="39" t="s">
        <v>610</v>
      </c>
      <c r="G3" s="39" t="s">
        <v>611</v>
      </c>
      <c r="H3" s="39" t="s">
        <v>612</v>
      </c>
      <c r="I3" s="39" t="s">
        <v>613</v>
      </c>
      <c r="J3" s="39" t="s">
        <v>614</v>
      </c>
      <c r="K3" s="39" t="s">
        <v>615</v>
      </c>
    </row>
    <row r="4" spans="1:11">
      <c r="A4" s="43" t="s">
        <v>616</v>
      </c>
      <c r="B4" s="37" t="s">
        <v>606</v>
      </c>
      <c r="C4" s="39" t="s">
        <v>617</v>
      </c>
      <c r="D4" s="39" t="s">
        <v>618</v>
      </c>
      <c r="E4" s="39" t="s">
        <v>619</v>
      </c>
      <c r="F4" s="39" t="s">
        <v>620</v>
      </c>
      <c r="G4" s="39" t="s">
        <v>621</v>
      </c>
      <c r="H4" s="39" t="s">
        <v>622</v>
      </c>
      <c r="I4" s="39" t="s">
        <v>622</v>
      </c>
      <c r="J4" s="39" t="s">
        <v>622</v>
      </c>
      <c r="K4" s="39" t="s">
        <v>623</v>
      </c>
    </row>
    <row r="5" spans="1:11">
      <c r="A5" s="39" t="s">
        <v>624</v>
      </c>
      <c r="B5" s="37" t="s">
        <v>606</v>
      </c>
      <c r="C5" s="39" t="s">
        <v>625</v>
      </c>
      <c r="D5" s="37" t="s">
        <v>626</v>
      </c>
      <c r="E5" s="39" t="s">
        <v>627</v>
      </c>
      <c r="F5" s="39" t="s">
        <v>628</v>
      </c>
      <c r="G5" s="39" t="s">
        <v>629</v>
      </c>
      <c r="H5" s="39" t="s">
        <v>630</v>
      </c>
      <c r="I5" s="37" t="s">
        <v>631</v>
      </c>
      <c r="J5" s="37" t="s">
        <v>632</v>
      </c>
      <c r="K5" s="39" t="s">
        <v>615</v>
      </c>
    </row>
    <row r="6" spans="1:11">
      <c r="A6" s="43" t="s">
        <v>145</v>
      </c>
      <c r="B6" s="37" t="s">
        <v>606</v>
      </c>
      <c r="C6" s="39" t="s">
        <v>633</v>
      </c>
      <c r="D6" s="37" t="s">
        <v>634</v>
      </c>
      <c r="E6" s="39" t="s">
        <v>635</v>
      </c>
      <c r="F6" s="39" t="s">
        <v>628</v>
      </c>
      <c r="G6" s="39" t="s">
        <v>636</v>
      </c>
      <c r="H6" s="39" t="s">
        <v>637</v>
      </c>
      <c r="I6" s="39" t="s">
        <v>638</v>
      </c>
      <c r="J6" s="39" t="s">
        <v>639</v>
      </c>
      <c r="K6" s="39" t="s">
        <v>640</v>
      </c>
    </row>
    <row r="7" spans="1:11">
      <c r="A7" s="43" t="s">
        <v>641</v>
      </c>
      <c r="B7" s="37" t="s">
        <v>606</v>
      </c>
      <c r="C7" s="39" t="s">
        <v>642</v>
      </c>
      <c r="D7" s="37" t="s">
        <v>643</v>
      </c>
      <c r="E7" s="39" t="s">
        <v>644</v>
      </c>
      <c r="F7" s="39" t="s">
        <v>628</v>
      </c>
      <c r="G7" s="39" t="s">
        <v>645</v>
      </c>
      <c r="H7" s="39" t="s">
        <v>622</v>
      </c>
      <c r="I7" s="39" t="s">
        <v>622</v>
      </c>
      <c r="J7" s="39" t="s">
        <v>646</v>
      </c>
      <c r="K7" s="39" t="s">
        <v>615</v>
      </c>
    </row>
    <row r="8" spans="1:11">
      <c r="A8" s="43" t="s">
        <v>202</v>
      </c>
      <c r="B8" s="37" t="s">
        <v>647</v>
      </c>
      <c r="C8" s="39" t="s">
        <v>648</v>
      </c>
      <c r="D8" s="37" t="s">
        <v>649</v>
      </c>
      <c r="E8" s="39" t="s">
        <v>650</v>
      </c>
      <c r="F8" s="39" t="s">
        <v>651</v>
      </c>
      <c r="G8" s="39" t="s">
        <v>652</v>
      </c>
      <c r="H8" s="39" t="s">
        <v>653</v>
      </c>
      <c r="I8" s="39" t="s">
        <v>654</v>
      </c>
      <c r="J8" s="39" t="s">
        <v>655</v>
      </c>
      <c r="K8" s="39" t="s">
        <v>656</v>
      </c>
    </row>
    <row r="9" spans="1:11">
      <c r="A9" s="39" t="s">
        <v>657</v>
      </c>
      <c r="B9" s="37" t="s">
        <v>606</v>
      </c>
      <c r="C9" s="39" t="s">
        <v>658</v>
      </c>
      <c r="D9" s="37" t="s">
        <v>659</v>
      </c>
      <c r="E9" s="39" t="s">
        <v>660</v>
      </c>
      <c r="F9" s="39" t="s">
        <v>660</v>
      </c>
      <c r="G9" s="39" t="s">
        <v>645</v>
      </c>
      <c r="H9" s="39" t="s">
        <v>622</v>
      </c>
      <c r="I9" s="39" t="s">
        <v>622</v>
      </c>
      <c r="J9" s="39" t="s">
        <v>622</v>
      </c>
      <c r="K9" s="39" t="s">
        <v>615</v>
      </c>
    </row>
    <row r="10" spans="1:11">
      <c r="A10" s="43" t="s">
        <v>661</v>
      </c>
      <c r="B10" s="37" t="s">
        <v>647</v>
      </c>
      <c r="C10" s="39" t="s">
        <v>662</v>
      </c>
      <c r="D10" s="37" t="s">
        <v>663</v>
      </c>
      <c r="E10" s="39" t="s">
        <v>664</v>
      </c>
      <c r="F10" s="39" t="s">
        <v>665</v>
      </c>
      <c r="G10" s="39" t="s">
        <v>666</v>
      </c>
      <c r="H10" s="39" t="s">
        <v>667</v>
      </c>
      <c r="I10" s="39" t="s">
        <v>622</v>
      </c>
      <c r="J10" s="39" t="s">
        <v>622</v>
      </c>
      <c r="K10" s="39" t="s">
        <v>668</v>
      </c>
    </row>
    <row r="11" spans="1:11">
      <c r="A11" s="39" t="s">
        <v>267</v>
      </c>
      <c r="B11" s="37" t="s">
        <v>606</v>
      </c>
      <c r="C11" s="39" t="s">
        <v>669</v>
      </c>
      <c r="D11" s="37" t="s">
        <v>670</v>
      </c>
      <c r="E11" s="39" t="s">
        <v>671</v>
      </c>
      <c r="F11" s="39" t="s">
        <v>628</v>
      </c>
      <c r="G11" s="39" t="s">
        <v>672</v>
      </c>
      <c r="H11" s="39" t="s">
        <v>622</v>
      </c>
      <c r="I11" s="39" t="s">
        <v>622</v>
      </c>
      <c r="J11" s="39" t="s">
        <v>622</v>
      </c>
      <c r="K11" s="39" t="s">
        <v>615</v>
      </c>
    </row>
    <row r="12" spans="1:11">
      <c r="A12" s="39" t="s">
        <v>673</v>
      </c>
      <c r="B12" s="37" t="s">
        <v>647</v>
      </c>
      <c r="C12" s="39" t="s">
        <v>674</v>
      </c>
      <c r="D12" s="37" t="s">
        <v>675</v>
      </c>
      <c r="E12" s="39" t="s">
        <v>676</v>
      </c>
      <c r="F12" s="39" t="s">
        <v>628</v>
      </c>
      <c r="G12" s="39" t="s">
        <v>677</v>
      </c>
      <c r="H12" s="39" t="s">
        <v>678</v>
      </c>
      <c r="I12" s="39" t="s">
        <v>679</v>
      </c>
      <c r="J12" s="39" t="s">
        <v>680</v>
      </c>
      <c r="K12" s="39" t="s">
        <v>681</v>
      </c>
    </row>
    <row r="13" spans="1:11">
      <c r="A13" s="39" t="s">
        <v>682</v>
      </c>
      <c r="B13" s="37" t="s">
        <v>606</v>
      </c>
      <c r="C13" s="39" t="s">
        <v>683</v>
      </c>
      <c r="D13" s="37" t="s">
        <v>670</v>
      </c>
      <c r="E13" s="39" t="s">
        <v>684</v>
      </c>
      <c r="F13" s="39" t="s">
        <v>628</v>
      </c>
      <c r="G13" s="39" t="s">
        <v>672</v>
      </c>
      <c r="H13" s="39" t="s">
        <v>622</v>
      </c>
      <c r="I13" s="39" t="s">
        <v>622</v>
      </c>
      <c r="J13" s="39" t="s">
        <v>622</v>
      </c>
      <c r="K13" s="39" t="s">
        <v>615</v>
      </c>
    </row>
    <row r="14" spans="1:11">
      <c r="A14" s="43" t="s">
        <v>367</v>
      </c>
      <c r="B14" s="37" t="s">
        <v>647</v>
      </c>
      <c r="C14" s="39" t="s">
        <v>685</v>
      </c>
      <c r="D14" s="37" t="s">
        <v>686</v>
      </c>
      <c r="E14" s="39" t="s">
        <v>687</v>
      </c>
      <c r="F14" s="39" t="s">
        <v>688</v>
      </c>
      <c r="G14" s="39" t="s">
        <v>689</v>
      </c>
      <c r="H14" s="39" t="s">
        <v>690</v>
      </c>
      <c r="I14" s="39" t="s">
        <v>691</v>
      </c>
      <c r="J14" s="39" t="s">
        <v>692</v>
      </c>
      <c r="K14" s="39" t="s">
        <v>693</v>
      </c>
    </row>
    <row r="15" spans="1:11">
      <c r="A15" s="39" t="s">
        <v>384</v>
      </c>
      <c r="B15" s="37" t="s">
        <v>606</v>
      </c>
      <c r="C15" s="39" t="s">
        <v>694</v>
      </c>
      <c r="D15" s="37" t="s">
        <v>695</v>
      </c>
      <c r="E15" s="39" t="s">
        <v>696</v>
      </c>
      <c r="F15" s="39" t="s">
        <v>628</v>
      </c>
      <c r="G15" s="39" t="s">
        <v>697</v>
      </c>
      <c r="H15" s="39" t="s">
        <v>622</v>
      </c>
      <c r="I15" s="39" t="s">
        <v>622</v>
      </c>
      <c r="J15" s="39" t="s">
        <v>622</v>
      </c>
      <c r="K15" s="39" t="s">
        <v>615</v>
      </c>
    </row>
    <row r="16" spans="1:11">
      <c r="A16" s="43" t="s">
        <v>698</v>
      </c>
      <c r="B16" s="37" t="s">
        <v>647</v>
      </c>
      <c r="C16" s="39" t="s">
        <v>699</v>
      </c>
      <c r="D16" s="37" t="s">
        <v>700</v>
      </c>
      <c r="E16" s="39" t="s">
        <v>701</v>
      </c>
      <c r="F16" s="39" t="s">
        <v>628</v>
      </c>
      <c r="G16" s="39" t="s">
        <v>702</v>
      </c>
      <c r="H16" s="39" t="s">
        <v>703</v>
      </c>
      <c r="I16" s="39" t="s">
        <v>704</v>
      </c>
      <c r="J16" s="39" t="s">
        <v>705</v>
      </c>
      <c r="K16" s="39" t="s">
        <v>706</v>
      </c>
    </row>
    <row r="17" spans="1:11">
      <c r="A17" s="39" t="s">
        <v>460</v>
      </c>
      <c r="B17" s="37" t="s">
        <v>606</v>
      </c>
      <c r="C17" s="39" t="s">
        <v>707</v>
      </c>
      <c r="D17" s="37" t="s">
        <v>670</v>
      </c>
      <c r="E17" s="39" t="s">
        <v>660</v>
      </c>
      <c r="F17" s="39" t="s">
        <v>660</v>
      </c>
      <c r="G17" s="39" t="s">
        <v>645</v>
      </c>
      <c r="H17" s="39" t="s">
        <v>622</v>
      </c>
      <c r="I17" s="39" t="s">
        <v>622</v>
      </c>
      <c r="J17" s="39" t="s">
        <v>622</v>
      </c>
      <c r="K17" s="39" t="s">
        <v>615</v>
      </c>
    </row>
    <row r="18" spans="1:11">
      <c r="A18" s="39" t="s">
        <v>478</v>
      </c>
      <c r="B18" s="37" t="s">
        <v>606</v>
      </c>
      <c r="C18" s="39" t="s">
        <v>708</v>
      </c>
      <c r="D18" s="37" t="s">
        <v>709</v>
      </c>
      <c r="E18" s="39" t="s">
        <v>710</v>
      </c>
      <c r="F18" s="39" t="s">
        <v>628</v>
      </c>
      <c r="G18" s="39" t="s">
        <v>711</v>
      </c>
      <c r="H18" s="39" t="s">
        <v>622</v>
      </c>
      <c r="I18" s="39" t="s">
        <v>622</v>
      </c>
      <c r="J18" s="39" t="s">
        <v>622</v>
      </c>
      <c r="K18" s="39" t="s">
        <v>615</v>
      </c>
    </row>
    <row r="19" spans="1:11">
      <c r="A19" s="39" t="s">
        <v>495</v>
      </c>
      <c r="B19" s="37" t="s">
        <v>606</v>
      </c>
      <c r="C19" s="39" t="s">
        <v>712</v>
      </c>
      <c r="D19" s="37" t="s">
        <v>670</v>
      </c>
      <c r="E19" s="39" t="s">
        <v>713</v>
      </c>
      <c r="F19" s="39" t="s">
        <v>628</v>
      </c>
      <c r="G19" s="39" t="s">
        <v>645</v>
      </c>
      <c r="H19" s="39" t="s">
        <v>622</v>
      </c>
      <c r="I19" s="39" t="s">
        <v>622</v>
      </c>
      <c r="J19" s="39" t="s">
        <v>646</v>
      </c>
      <c r="K19" s="39" t="s">
        <v>615</v>
      </c>
    </row>
    <row r="20" spans="1:11">
      <c r="A20" s="39" t="s">
        <v>714</v>
      </c>
      <c r="B20" s="37" t="s">
        <v>647</v>
      </c>
      <c r="C20" s="39" t="s">
        <v>715</v>
      </c>
      <c r="D20" s="37" t="s">
        <v>716</v>
      </c>
      <c r="E20" s="39" t="s">
        <v>717</v>
      </c>
      <c r="F20" s="39" t="s">
        <v>628</v>
      </c>
      <c r="G20" s="39" t="s">
        <v>718</v>
      </c>
      <c r="H20" s="39" t="s">
        <v>719</v>
      </c>
      <c r="I20" s="39" t="s">
        <v>720</v>
      </c>
      <c r="J20" s="39" t="s">
        <v>721</v>
      </c>
      <c r="K20" s="39" t="s">
        <v>722</v>
      </c>
    </row>
    <row r="21" spans="1:11">
      <c r="A21" s="43" t="s">
        <v>723</v>
      </c>
      <c r="B21" s="37" t="s">
        <v>606</v>
      </c>
      <c r="C21" s="39" t="s">
        <v>724</v>
      </c>
      <c r="D21" s="37" t="s">
        <v>670</v>
      </c>
      <c r="E21" s="39" t="s">
        <v>660</v>
      </c>
      <c r="F21" s="39" t="s">
        <v>660</v>
      </c>
      <c r="G21" s="39" t="s">
        <v>645</v>
      </c>
      <c r="H21" s="39" t="s">
        <v>622</v>
      </c>
      <c r="I21" s="39" t="s">
        <v>622</v>
      </c>
      <c r="J21" s="39" t="s">
        <v>622</v>
      </c>
      <c r="K21" s="39" t="s">
        <v>615</v>
      </c>
    </row>
    <row r="22" spans="1:11">
      <c r="A22" s="39" t="s">
        <v>725</v>
      </c>
      <c r="B22" s="37" t="s">
        <v>606</v>
      </c>
      <c r="C22" s="39" t="s">
        <v>726</v>
      </c>
      <c r="D22" s="37" t="s">
        <v>670</v>
      </c>
      <c r="E22" s="39" t="s">
        <v>660</v>
      </c>
      <c r="F22" s="39" t="s">
        <v>660</v>
      </c>
      <c r="G22" s="39" t="s">
        <v>645</v>
      </c>
      <c r="H22" s="39" t="s">
        <v>622</v>
      </c>
      <c r="I22" s="39" t="s">
        <v>622</v>
      </c>
      <c r="J22" s="39" t="s">
        <v>622</v>
      </c>
      <c r="K22" s="39" t="s">
        <v>615</v>
      </c>
    </row>
    <row r="23" spans="1:11">
      <c r="A23" s="44" t="s">
        <v>727</v>
      </c>
      <c r="B23" s="44">
        <v>6</v>
      </c>
      <c r="C23" s="44">
        <v>13</v>
      </c>
      <c r="D23" s="45"/>
      <c r="E23" s="44">
        <v>3</v>
      </c>
      <c r="F23" s="44">
        <v>1</v>
      </c>
      <c r="G23" s="44">
        <v>8</v>
      </c>
      <c r="H23" s="44"/>
      <c r="I23" s="44">
        <v>5</v>
      </c>
      <c r="J23" s="44"/>
      <c r="K23" s="44">
        <v>6</v>
      </c>
    </row>
    <row r="24" spans="1:11">
      <c r="A24" s="44" t="s">
        <v>728</v>
      </c>
      <c r="B24" s="44">
        <v>14</v>
      </c>
      <c r="C24" s="44">
        <v>7</v>
      </c>
      <c r="D24" s="45"/>
      <c r="E24" s="44">
        <v>13</v>
      </c>
      <c r="F24" s="44">
        <v>2</v>
      </c>
      <c r="G24" s="44">
        <v>12</v>
      </c>
      <c r="H24" s="44"/>
      <c r="I24" s="44">
        <v>3</v>
      </c>
      <c r="J24" s="44"/>
      <c r="K24" s="44">
        <v>14</v>
      </c>
    </row>
    <row r="25" spans="1:11">
      <c r="A25" s="44" t="s">
        <v>547</v>
      </c>
      <c r="B25" s="44">
        <v>0</v>
      </c>
      <c r="C25" s="41">
        <v>0</v>
      </c>
      <c r="D25" s="37"/>
      <c r="E25" s="41">
        <v>4</v>
      </c>
      <c r="F25" s="41">
        <v>17</v>
      </c>
      <c r="G25" s="41">
        <v>0</v>
      </c>
      <c r="H25" s="39"/>
      <c r="I25" s="41">
        <v>12</v>
      </c>
      <c r="J25" s="39"/>
      <c r="K25" s="41">
        <v>0</v>
      </c>
    </row>
  </sheetData>
  <mergeCells count="2">
    <mergeCell ref="A1:B1"/>
    <mergeCell ref="G1:J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67934-8433-A749-AD88-2E836B5BF6BB}">
  <dimension ref="A1:N14"/>
  <sheetViews>
    <sheetView workbookViewId="0">
      <selection activeCell="D3" sqref="D3"/>
    </sheetView>
  </sheetViews>
  <sheetFormatPr baseColWidth="10" defaultRowHeight="16"/>
  <cols>
    <col min="1" max="1" width="26.83203125" customWidth="1"/>
    <col min="2" max="3" width="33.1640625" customWidth="1"/>
    <col min="4" max="4" width="116.33203125" customWidth="1"/>
    <col min="5" max="5" width="33.1640625" customWidth="1"/>
    <col min="6" max="6" width="50.83203125" customWidth="1"/>
    <col min="7" max="7" width="127.6640625" customWidth="1"/>
    <col min="8" max="10" width="33.1640625" customWidth="1"/>
    <col min="11" max="11" width="90.83203125" customWidth="1"/>
    <col min="12" max="12" width="55.1640625" customWidth="1"/>
    <col min="13" max="13" width="33.1640625" customWidth="1"/>
  </cols>
  <sheetData>
    <row r="1" spans="1:14" ht="175" customHeight="1">
      <c r="A1" s="36" t="s">
        <v>729</v>
      </c>
      <c r="B1" s="125" t="s">
        <v>730</v>
      </c>
      <c r="C1" s="125"/>
      <c r="D1" s="49"/>
      <c r="E1" s="49"/>
      <c r="F1" s="47"/>
      <c r="G1" s="47"/>
      <c r="H1" s="47"/>
      <c r="I1" s="47"/>
      <c r="J1" s="47"/>
      <c r="K1" s="37"/>
      <c r="L1" s="50"/>
      <c r="M1" s="50"/>
      <c r="N1" s="47"/>
    </row>
    <row r="2" spans="1:14" s="42" customFormat="1" ht="120">
      <c r="A2" s="68" t="s">
        <v>731</v>
      </c>
      <c r="B2" s="69" t="s">
        <v>732</v>
      </c>
      <c r="C2" s="69" t="s">
        <v>733</v>
      </c>
      <c r="D2" s="70" t="s">
        <v>734</v>
      </c>
      <c r="E2" s="70" t="s">
        <v>735</v>
      </c>
      <c r="F2" s="70" t="s">
        <v>736</v>
      </c>
      <c r="G2" s="70" t="s">
        <v>737</v>
      </c>
      <c r="H2" s="70" t="s">
        <v>738</v>
      </c>
      <c r="I2" s="70" t="s">
        <v>739</v>
      </c>
      <c r="J2" s="70" t="s">
        <v>740</v>
      </c>
      <c r="K2" s="67" t="s">
        <v>741</v>
      </c>
      <c r="L2" s="67" t="s">
        <v>742</v>
      </c>
      <c r="M2" s="72" t="s">
        <v>743</v>
      </c>
      <c r="N2" s="71"/>
    </row>
    <row r="3" spans="1:14" ht="170">
      <c r="A3" s="51" t="s">
        <v>67</v>
      </c>
      <c r="B3" s="52" t="s">
        <v>744</v>
      </c>
      <c r="C3" s="52" t="s">
        <v>745</v>
      </c>
      <c r="D3" s="52" t="s">
        <v>746</v>
      </c>
      <c r="E3" s="52" t="s">
        <v>30</v>
      </c>
      <c r="F3" s="52" t="s">
        <v>747</v>
      </c>
      <c r="G3" s="52" t="s">
        <v>748</v>
      </c>
      <c r="H3" s="52" t="s">
        <v>749</v>
      </c>
      <c r="I3" s="52" t="s">
        <v>750</v>
      </c>
      <c r="J3" s="52" t="s">
        <v>745</v>
      </c>
      <c r="K3" s="53" t="s">
        <v>751</v>
      </c>
      <c r="L3" s="52" t="s">
        <v>30</v>
      </c>
      <c r="M3" s="73" t="s">
        <v>30</v>
      </c>
      <c r="N3" s="46"/>
    </row>
    <row r="4" spans="1:14" ht="408" customHeight="1">
      <c r="A4" s="55" t="s">
        <v>202</v>
      </c>
      <c r="B4" s="52" t="s">
        <v>752</v>
      </c>
      <c r="C4" s="52" t="s">
        <v>753</v>
      </c>
      <c r="D4" s="52" t="s">
        <v>754</v>
      </c>
      <c r="E4" s="52" t="s">
        <v>755</v>
      </c>
      <c r="F4" s="52" t="s">
        <v>756</v>
      </c>
      <c r="G4" s="52" t="s">
        <v>757</v>
      </c>
      <c r="H4" s="52" t="s">
        <v>758</v>
      </c>
      <c r="I4" s="52" t="s">
        <v>759</v>
      </c>
      <c r="J4" s="52" t="s">
        <v>760</v>
      </c>
      <c r="K4" s="53" t="s">
        <v>761</v>
      </c>
      <c r="L4" s="53" t="s">
        <v>762</v>
      </c>
      <c r="M4" s="74" t="s">
        <v>763</v>
      </c>
      <c r="N4" s="46"/>
    </row>
    <row r="5" spans="1:14" ht="409.6">
      <c r="A5" s="51" t="s">
        <v>145</v>
      </c>
      <c r="B5" s="52" t="s">
        <v>764</v>
      </c>
      <c r="C5" s="52" t="s">
        <v>765</v>
      </c>
      <c r="D5" s="52" t="s">
        <v>766</v>
      </c>
      <c r="E5" s="52" t="s">
        <v>767</v>
      </c>
      <c r="F5" s="52" t="s">
        <v>768</v>
      </c>
      <c r="G5" s="56" t="s">
        <v>769</v>
      </c>
      <c r="H5" s="56" t="s">
        <v>30</v>
      </c>
      <c r="I5" s="56" t="s">
        <v>30</v>
      </c>
      <c r="J5" s="52" t="s">
        <v>770</v>
      </c>
      <c r="K5" s="53" t="s">
        <v>771</v>
      </c>
      <c r="L5" s="52" t="s">
        <v>772</v>
      </c>
      <c r="M5" s="73" t="s">
        <v>773</v>
      </c>
      <c r="N5" s="46"/>
    </row>
    <row r="6" spans="1:14" ht="306">
      <c r="A6" s="55" t="s">
        <v>661</v>
      </c>
      <c r="B6" s="52" t="s">
        <v>774</v>
      </c>
      <c r="C6" s="52" t="s">
        <v>775</v>
      </c>
      <c r="D6" s="52" t="s">
        <v>776</v>
      </c>
      <c r="E6" s="52" t="s">
        <v>30</v>
      </c>
      <c r="F6" s="52" t="s">
        <v>777</v>
      </c>
      <c r="G6" s="57" t="s">
        <v>778</v>
      </c>
      <c r="H6" s="58" t="s">
        <v>779</v>
      </c>
      <c r="I6" s="59" t="s">
        <v>780</v>
      </c>
      <c r="J6" s="60" t="s">
        <v>781</v>
      </c>
      <c r="K6" s="61" t="s">
        <v>782</v>
      </c>
      <c r="L6" s="52" t="s">
        <v>783</v>
      </c>
      <c r="M6" s="74" t="s">
        <v>784</v>
      </c>
      <c r="N6" s="46"/>
    </row>
    <row r="7" spans="1:14" ht="356">
      <c r="A7" s="55" t="s">
        <v>367</v>
      </c>
      <c r="B7" s="52" t="s">
        <v>785</v>
      </c>
      <c r="C7" s="52" t="s">
        <v>786</v>
      </c>
      <c r="D7" s="52" t="s">
        <v>787</v>
      </c>
      <c r="E7" s="52" t="s">
        <v>30</v>
      </c>
      <c r="F7" s="52" t="s">
        <v>788</v>
      </c>
      <c r="G7" s="52" t="s">
        <v>789</v>
      </c>
      <c r="H7" s="52" t="s">
        <v>790</v>
      </c>
      <c r="I7" s="52" t="s">
        <v>791</v>
      </c>
      <c r="J7" s="52" t="s">
        <v>786</v>
      </c>
      <c r="K7" s="52" t="s">
        <v>792</v>
      </c>
      <c r="L7" s="52" t="s">
        <v>30</v>
      </c>
      <c r="M7" s="73" t="s">
        <v>30</v>
      </c>
      <c r="N7" s="46"/>
    </row>
    <row r="8" spans="1:14" ht="409.6">
      <c r="A8" s="55" t="s">
        <v>388</v>
      </c>
      <c r="B8" s="52" t="s">
        <v>793</v>
      </c>
      <c r="C8" s="52" t="s">
        <v>794</v>
      </c>
      <c r="D8" s="52" t="s">
        <v>776</v>
      </c>
      <c r="E8" s="52" t="s">
        <v>30</v>
      </c>
      <c r="F8" s="52" t="s">
        <v>795</v>
      </c>
      <c r="G8" s="62" t="s">
        <v>796</v>
      </c>
      <c r="H8" s="52" t="s">
        <v>797</v>
      </c>
      <c r="I8" s="56" t="s">
        <v>798</v>
      </c>
      <c r="J8" s="52" t="s">
        <v>794</v>
      </c>
      <c r="K8" s="53" t="s">
        <v>799</v>
      </c>
      <c r="L8" s="52" t="s">
        <v>800</v>
      </c>
      <c r="M8" s="73" t="s">
        <v>801</v>
      </c>
      <c r="N8" s="46"/>
    </row>
    <row r="9" spans="1:14" ht="372">
      <c r="A9" s="55" t="s">
        <v>441</v>
      </c>
      <c r="B9" s="52" t="s">
        <v>802</v>
      </c>
      <c r="C9" s="52" t="s">
        <v>803</v>
      </c>
      <c r="D9" s="52" t="s">
        <v>804</v>
      </c>
      <c r="E9" s="52" t="s">
        <v>30</v>
      </c>
      <c r="F9" s="52" t="s">
        <v>805</v>
      </c>
      <c r="G9" s="52" t="s">
        <v>806</v>
      </c>
      <c r="H9" s="54" t="s">
        <v>807</v>
      </c>
      <c r="I9" s="63" t="s">
        <v>30</v>
      </c>
      <c r="J9" s="54" t="s">
        <v>808</v>
      </c>
      <c r="K9" s="61" t="s">
        <v>809</v>
      </c>
      <c r="L9" s="52" t="s">
        <v>810</v>
      </c>
      <c r="M9" s="74" t="s">
        <v>811</v>
      </c>
      <c r="N9" s="46"/>
    </row>
    <row r="10" spans="1:14" ht="408" customHeight="1">
      <c r="A10" s="51" t="s">
        <v>478</v>
      </c>
      <c r="B10" s="52" t="s">
        <v>812</v>
      </c>
      <c r="C10" s="52" t="s">
        <v>813</v>
      </c>
      <c r="D10" s="52" t="s">
        <v>814</v>
      </c>
      <c r="E10" s="52" t="s">
        <v>30</v>
      </c>
      <c r="F10" s="52" t="s">
        <v>815</v>
      </c>
      <c r="G10" s="52" t="s">
        <v>816</v>
      </c>
      <c r="H10" s="52" t="s">
        <v>817</v>
      </c>
      <c r="I10" s="57" t="s">
        <v>818</v>
      </c>
      <c r="J10" s="52" t="s">
        <v>819</v>
      </c>
      <c r="K10" s="53" t="s">
        <v>820</v>
      </c>
      <c r="L10" s="53" t="s">
        <v>30</v>
      </c>
      <c r="M10" s="74" t="s">
        <v>30</v>
      </c>
      <c r="N10" s="46"/>
    </row>
    <row r="11" spans="1:14" ht="17">
      <c r="A11" s="64" t="s">
        <v>544</v>
      </c>
      <c r="B11" s="65">
        <v>1</v>
      </c>
      <c r="C11" s="65">
        <v>1</v>
      </c>
      <c r="D11" s="65">
        <v>2</v>
      </c>
      <c r="E11" s="65">
        <v>2</v>
      </c>
      <c r="F11" s="65">
        <v>1</v>
      </c>
      <c r="G11" s="65">
        <v>1</v>
      </c>
      <c r="H11" s="65">
        <v>4</v>
      </c>
      <c r="I11" s="65">
        <v>2</v>
      </c>
      <c r="J11" s="65">
        <v>1</v>
      </c>
      <c r="K11" s="65">
        <v>5</v>
      </c>
      <c r="L11" s="65">
        <v>1</v>
      </c>
      <c r="M11" s="75">
        <v>1</v>
      </c>
      <c r="N11" s="38"/>
    </row>
    <row r="12" spans="1:14" ht="17">
      <c r="A12" s="64" t="s">
        <v>821</v>
      </c>
      <c r="B12" s="65">
        <v>7</v>
      </c>
      <c r="C12" s="65">
        <v>7</v>
      </c>
      <c r="D12" s="65">
        <v>6</v>
      </c>
      <c r="E12" s="65">
        <v>0</v>
      </c>
      <c r="F12" s="65">
        <v>7</v>
      </c>
      <c r="G12" s="65">
        <v>7</v>
      </c>
      <c r="H12" s="65">
        <v>3</v>
      </c>
      <c r="I12" s="65">
        <v>4</v>
      </c>
      <c r="J12" s="65">
        <v>6</v>
      </c>
      <c r="K12" s="65">
        <v>3</v>
      </c>
      <c r="L12" s="65">
        <v>2</v>
      </c>
      <c r="M12" s="75">
        <v>4</v>
      </c>
      <c r="N12" s="38"/>
    </row>
    <row r="13" spans="1:14" ht="17">
      <c r="A13" s="64" t="s">
        <v>822</v>
      </c>
      <c r="B13" s="65">
        <v>0</v>
      </c>
      <c r="C13" s="65">
        <v>0</v>
      </c>
      <c r="D13" s="65">
        <v>0</v>
      </c>
      <c r="E13" s="65">
        <v>6</v>
      </c>
      <c r="F13" s="65">
        <v>0</v>
      </c>
      <c r="G13" s="65">
        <v>0</v>
      </c>
      <c r="H13" s="65">
        <v>1</v>
      </c>
      <c r="I13" s="65">
        <v>2</v>
      </c>
      <c r="J13" s="65">
        <v>0</v>
      </c>
      <c r="K13" s="65">
        <v>0</v>
      </c>
      <c r="L13" s="65">
        <v>4</v>
      </c>
      <c r="M13" s="75">
        <v>3</v>
      </c>
      <c r="N13" s="38"/>
    </row>
    <row r="14" spans="1:14" ht="17">
      <c r="A14" s="66" t="s">
        <v>823</v>
      </c>
      <c r="B14" s="46">
        <v>0</v>
      </c>
      <c r="C14" s="46">
        <v>0</v>
      </c>
      <c r="D14" s="46">
        <v>0</v>
      </c>
      <c r="E14" s="46">
        <v>0</v>
      </c>
      <c r="F14" s="46"/>
      <c r="G14" s="46"/>
      <c r="H14" s="46"/>
      <c r="I14" s="46"/>
      <c r="J14" s="46"/>
      <c r="K14" s="38">
        <v>0</v>
      </c>
      <c r="L14" s="38">
        <v>1</v>
      </c>
      <c r="M14" s="38">
        <v>0</v>
      </c>
      <c r="N14" s="46"/>
    </row>
  </sheetData>
  <mergeCells count="1">
    <mergeCell ref="B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96365-72F8-7A4D-8C7C-9A1F188C3431}">
  <dimension ref="A1:L33"/>
  <sheetViews>
    <sheetView workbookViewId="0">
      <selection activeCell="L3" sqref="L3"/>
    </sheetView>
  </sheetViews>
  <sheetFormatPr baseColWidth="10" defaultRowHeight="16"/>
  <cols>
    <col min="1" max="1" width="30.1640625" style="76" customWidth="1"/>
    <col min="2" max="2" width="15" style="76" customWidth="1"/>
    <col min="3" max="3" width="15.33203125" style="76" customWidth="1"/>
    <col min="4" max="5" width="16.83203125" style="76" customWidth="1"/>
    <col min="6" max="6" width="17" style="76" customWidth="1"/>
    <col min="7" max="12" width="16.83203125" style="76" customWidth="1"/>
    <col min="13" max="16384" width="10.83203125" style="76"/>
  </cols>
  <sheetData>
    <row r="1" spans="1:12" ht="70" customHeight="1">
      <c r="A1" s="126" t="s">
        <v>0</v>
      </c>
      <c r="B1" s="123"/>
    </row>
    <row r="2" spans="1:12" s="77" customFormat="1" ht="153">
      <c r="A2" s="77" t="s">
        <v>824</v>
      </c>
      <c r="B2" s="77" t="s">
        <v>825</v>
      </c>
      <c r="C2" s="77" t="s">
        <v>826</v>
      </c>
      <c r="D2" s="77" t="s">
        <v>827</v>
      </c>
      <c r="E2" s="77" t="s">
        <v>828</v>
      </c>
      <c r="F2" s="77" t="s">
        <v>829</v>
      </c>
      <c r="G2" s="77" t="s">
        <v>830</v>
      </c>
      <c r="H2" s="77" t="s">
        <v>831</v>
      </c>
      <c r="I2" s="77" t="s">
        <v>832</v>
      </c>
      <c r="J2" s="77" t="s">
        <v>833</v>
      </c>
      <c r="K2" s="77" t="s">
        <v>834</v>
      </c>
      <c r="L2" s="77" t="s">
        <v>835</v>
      </c>
    </row>
    <row r="3" spans="1:12">
      <c r="A3" s="76" t="s">
        <v>836</v>
      </c>
      <c r="B3" s="78" t="s">
        <v>837</v>
      </c>
      <c r="C3" s="76" t="s">
        <v>838</v>
      </c>
      <c r="D3" s="76" t="s">
        <v>839</v>
      </c>
      <c r="E3" s="76" t="s">
        <v>840</v>
      </c>
      <c r="F3" s="76" t="s">
        <v>841</v>
      </c>
      <c r="G3" s="76" t="s">
        <v>842</v>
      </c>
      <c r="H3" s="76" t="s">
        <v>843</v>
      </c>
      <c r="I3" s="76" t="s">
        <v>844</v>
      </c>
      <c r="J3" s="76" t="s">
        <v>845</v>
      </c>
      <c r="K3" s="76" t="s">
        <v>846</v>
      </c>
      <c r="L3" s="127" t="s">
        <v>847</v>
      </c>
    </row>
    <row r="4" spans="1:12" s="79" customFormat="1">
      <c r="A4" s="76" t="s">
        <v>848</v>
      </c>
      <c r="B4" s="78" t="s">
        <v>849</v>
      </c>
      <c r="C4" s="76" t="s">
        <v>850</v>
      </c>
      <c r="D4" s="76" t="s">
        <v>851</v>
      </c>
      <c r="E4" s="76" t="s">
        <v>852</v>
      </c>
      <c r="F4" s="76" t="s">
        <v>853</v>
      </c>
      <c r="G4" s="76" t="s">
        <v>854</v>
      </c>
      <c r="H4" s="76" t="s">
        <v>855</v>
      </c>
      <c r="I4" s="76" t="s">
        <v>856</v>
      </c>
      <c r="J4" s="76" t="s">
        <v>857</v>
      </c>
      <c r="K4" s="76" t="s">
        <v>858</v>
      </c>
      <c r="L4" s="76" t="s">
        <v>859</v>
      </c>
    </row>
    <row r="5" spans="1:12" s="79" customFormat="1">
      <c r="A5" s="76" t="s">
        <v>860</v>
      </c>
      <c r="B5" s="78" t="s">
        <v>861</v>
      </c>
      <c r="C5" s="76" t="s">
        <v>862</v>
      </c>
      <c r="D5" s="76" t="s">
        <v>863</v>
      </c>
      <c r="E5" s="76" t="s">
        <v>864</v>
      </c>
      <c r="F5" s="76" t="s">
        <v>865</v>
      </c>
      <c r="G5" s="76" t="s">
        <v>866</v>
      </c>
      <c r="H5" s="76" t="s">
        <v>867</v>
      </c>
      <c r="I5" s="76" t="s">
        <v>868</v>
      </c>
      <c r="J5" s="76" t="s">
        <v>869</v>
      </c>
      <c r="K5" s="76" t="s">
        <v>870</v>
      </c>
      <c r="L5" s="76" t="s">
        <v>871</v>
      </c>
    </row>
    <row r="6" spans="1:12" s="79" customFormat="1">
      <c r="A6" s="80" t="s">
        <v>872</v>
      </c>
      <c r="B6" s="78" t="s">
        <v>873</v>
      </c>
      <c r="C6" s="76" t="s">
        <v>874</v>
      </c>
      <c r="D6" s="76" t="s">
        <v>875</v>
      </c>
      <c r="E6" s="76" t="s">
        <v>876</v>
      </c>
      <c r="F6" s="76" t="s">
        <v>877</v>
      </c>
      <c r="G6" s="76" t="s">
        <v>878</v>
      </c>
      <c r="H6" s="76" t="s">
        <v>879</v>
      </c>
      <c r="I6" s="76" t="s">
        <v>880</v>
      </c>
      <c r="J6" s="76" t="s">
        <v>881</v>
      </c>
      <c r="K6" s="76" t="s">
        <v>882</v>
      </c>
      <c r="L6" s="76" t="s">
        <v>883</v>
      </c>
    </row>
    <row r="7" spans="1:12" s="79" customFormat="1">
      <c r="A7" s="76" t="s">
        <v>884</v>
      </c>
      <c r="B7" s="78" t="s">
        <v>885</v>
      </c>
      <c r="C7" s="76" t="s">
        <v>886</v>
      </c>
      <c r="D7" s="76" t="s">
        <v>887</v>
      </c>
      <c r="E7" s="76" t="s">
        <v>888</v>
      </c>
      <c r="F7" s="76" t="s">
        <v>889</v>
      </c>
      <c r="G7" s="76" t="s">
        <v>890</v>
      </c>
      <c r="H7" s="76" t="s">
        <v>891</v>
      </c>
      <c r="I7" s="76" t="s">
        <v>892</v>
      </c>
      <c r="J7" s="76" t="s">
        <v>893</v>
      </c>
      <c r="K7" s="76" t="s">
        <v>894</v>
      </c>
      <c r="L7" s="76" t="s">
        <v>895</v>
      </c>
    </row>
    <row r="8" spans="1:12">
      <c r="A8" s="76" t="s">
        <v>896</v>
      </c>
      <c r="B8" s="78" t="s">
        <v>897</v>
      </c>
      <c r="C8" s="76" t="s">
        <v>898</v>
      </c>
      <c r="D8" s="76" t="s">
        <v>899</v>
      </c>
      <c r="E8" s="76" t="s">
        <v>900</v>
      </c>
      <c r="F8" s="76" t="s">
        <v>901</v>
      </c>
      <c r="G8" s="76" t="s">
        <v>902</v>
      </c>
      <c r="H8" s="76" t="s">
        <v>903</v>
      </c>
      <c r="I8" s="76" t="s">
        <v>904</v>
      </c>
      <c r="J8" s="76" t="s">
        <v>905</v>
      </c>
      <c r="K8" s="76" t="s">
        <v>906</v>
      </c>
      <c r="L8" s="76" t="s">
        <v>907</v>
      </c>
    </row>
    <row r="9" spans="1:12">
      <c r="A9" s="76" t="s">
        <v>908</v>
      </c>
      <c r="B9" s="78" t="s">
        <v>909</v>
      </c>
      <c r="C9" s="76" t="s">
        <v>910</v>
      </c>
      <c r="D9" s="76" t="s">
        <v>911</v>
      </c>
      <c r="E9" s="76" t="s">
        <v>912</v>
      </c>
      <c r="F9" s="76" t="s">
        <v>913</v>
      </c>
      <c r="G9" s="76" t="s">
        <v>914</v>
      </c>
      <c r="H9" s="76" t="s">
        <v>915</v>
      </c>
      <c r="I9" s="76" t="s">
        <v>915</v>
      </c>
      <c r="J9" s="76" t="s">
        <v>916</v>
      </c>
      <c r="K9" s="76" t="s">
        <v>917</v>
      </c>
      <c r="L9" s="76" t="s">
        <v>918</v>
      </c>
    </row>
    <row r="10" spans="1:12">
      <c r="A10" s="80" t="s">
        <v>919</v>
      </c>
      <c r="B10" s="81" t="s">
        <v>920</v>
      </c>
      <c r="C10" s="76" t="s">
        <v>921</v>
      </c>
      <c r="D10" s="76" t="s">
        <v>922</v>
      </c>
      <c r="E10" s="76" t="s">
        <v>923</v>
      </c>
      <c r="F10" s="76" t="s">
        <v>924</v>
      </c>
      <c r="G10" s="76" t="s">
        <v>925</v>
      </c>
      <c r="H10" s="76" t="s">
        <v>926</v>
      </c>
      <c r="I10" s="82" t="s">
        <v>927</v>
      </c>
      <c r="J10" s="76" t="s">
        <v>928</v>
      </c>
      <c r="K10" s="76" t="s">
        <v>929</v>
      </c>
      <c r="L10" s="76" t="s">
        <v>930</v>
      </c>
    </row>
    <row r="11" spans="1:12">
      <c r="A11" s="80" t="s">
        <v>931</v>
      </c>
      <c r="B11" s="78" t="s">
        <v>932</v>
      </c>
      <c r="C11" s="76" t="s">
        <v>933</v>
      </c>
      <c r="D11" s="76" t="s">
        <v>934</v>
      </c>
      <c r="E11" s="76" t="s">
        <v>935</v>
      </c>
      <c r="F11" s="76" t="s">
        <v>936</v>
      </c>
      <c r="G11" s="76" t="s">
        <v>937</v>
      </c>
      <c r="H11" s="76" t="s">
        <v>938</v>
      </c>
      <c r="I11" s="76" t="s">
        <v>939</v>
      </c>
      <c r="J11" s="76" t="s">
        <v>940</v>
      </c>
      <c r="K11" s="76" t="s">
        <v>941</v>
      </c>
      <c r="L11" s="76" t="s">
        <v>942</v>
      </c>
    </row>
    <row r="12" spans="1:12">
      <c r="A12" s="76" t="s">
        <v>943</v>
      </c>
      <c r="B12" s="83" t="s">
        <v>944</v>
      </c>
      <c r="C12" s="76" t="s">
        <v>945</v>
      </c>
      <c r="D12" s="76" t="s">
        <v>946</v>
      </c>
      <c r="E12" s="76" t="s">
        <v>946</v>
      </c>
      <c r="F12" s="76" t="s">
        <v>946</v>
      </c>
      <c r="G12" s="76" t="s">
        <v>946</v>
      </c>
      <c r="H12" s="76" t="s">
        <v>946</v>
      </c>
      <c r="I12" s="76" t="s">
        <v>946</v>
      </c>
      <c r="J12" s="76" t="s">
        <v>946</v>
      </c>
      <c r="K12" s="76" t="s">
        <v>946</v>
      </c>
      <c r="L12" s="76" t="s">
        <v>946</v>
      </c>
    </row>
    <row r="13" spans="1:12">
      <c r="A13" s="80" t="s">
        <v>947</v>
      </c>
      <c r="B13" s="78" t="s">
        <v>948</v>
      </c>
      <c r="C13" s="76" t="s">
        <v>949</v>
      </c>
      <c r="D13" s="76" t="s">
        <v>950</v>
      </c>
      <c r="E13" s="76" t="s">
        <v>951</v>
      </c>
      <c r="F13" s="76" t="s">
        <v>952</v>
      </c>
      <c r="G13" s="76" t="s">
        <v>953</v>
      </c>
      <c r="H13" s="76" t="s">
        <v>954</v>
      </c>
      <c r="I13" s="76" t="s">
        <v>954</v>
      </c>
      <c r="J13" s="76" t="s">
        <v>955</v>
      </c>
      <c r="K13" s="76" t="s">
        <v>956</v>
      </c>
      <c r="L13" s="76" t="s">
        <v>957</v>
      </c>
    </row>
    <row r="14" spans="1:12">
      <c r="A14" s="76" t="s">
        <v>958</v>
      </c>
      <c r="B14" s="81" t="s">
        <v>959</v>
      </c>
      <c r="C14" s="84" t="s">
        <v>960</v>
      </c>
      <c r="D14" s="76" t="s">
        <v>946</v>
      </c>
      <c r="E14" s="76" t="s">
        <v>946</v>
      </c>
      <c r="F14" s="76" t="s">
        <v>946</v>
      </c>
      <c r="G14" s="76" t="s">
        <v>946</v>
      </c>
      <c r="H14" s="76" t="s">
        <v>946</v>
      </c>
      <c r="I14" s="76" t="s">
        <v>946</v>
      </c>
      <c r="J14" s="76" t="s">
        <v>946</v>
      </c>
      <c r="K14" s="76" t="s">
        <v>946</v>
      </c>
      <c r="L14" s="76" t="s">
        <v>946</v>
      </c>
    </row>
    <row r="15" spans="1:12">
      <c r="A15" s="76" t="s">
        <v>961</v>
      </c>
      <c r="B15" s="78" t="s">
        <v>962</v>
      </c>
      <c r="C15" s="76" t="s">
        <v>963</v>
      </c>
      <c r="D15" s="76" t="s">
        <v>964</v>
      </c>
      <c r="E15" s="76" t="s">
        <v>965</v>
      </c>
      <c r="F15" s="76" t="s">
        <v>966</v>
      </c>
      <c r="G15" s="76" t="s">
        <v>967</v>
      </c>
      <c r="H15" s="76" t="s">
        <v>968</v>
      </c>
      <c r="I15" s="76" t="s">
        <v>969</v>
      </c>
      <c r="J15" s="76" t="s">
        <v>970</v>
      </c>
      <c r="K15" s="76" t="s">
        <v>971</v>
      </c>
      <c r="L15" s="76" t="s">
        <v>972</v>
      </c>
    </row>
    <row r="16" spans="1:12">
      <c r="A16" s="80" t="s">
        <v>973</v>
      </c>
      <c r="B16" s="78" t="s">
        <v>974</v>
      </c>
      <c r="C16" s="76" t="s">
        <v>975</v>
      </c>
      <c r="D16" s="76" t="s">
        <v>976</v>
      </c>
      <c r="E16" s="76" t="s">
        <v>977</v>
      </c>
      <c r="F16" s="76" t="s">
        <v>978</v>
      </c>
      <c r="G16" s="76" t="s">
        <v>979</v>
      </c>
      <c r="H16" s="76" t="s">
        <v>954</v>
      </c>
      <c r="I16" s="76" t="s">
        <v>954</v>
      </c>
      <c r="J16" s="76" t="s">
        <v>980</v>
      </c>
      <c r="K16" s="76" t="s">
        <v>981</v>
      </c>
      <c r="L16" s="76" t="s">
        <v>982</v>
      </c>
    </row>
    <row r="17" spans="1:12">
      <c r="A17" s="80" t="s">
        <v>983</v>
      </c>
      <c r="B17" s="78" t="s">
        <v>984</v>
      </c>
      <c r="C17" s="76" t="s">
        <v>985</v>
      </c>
      <c r="D17" s="76" t="s">
        <v>986</v>
      </c>
      <c r="E17" s="76" t="s">
        <v>987</v>
      </c>
      <c r="F17" s="76" t="s">
        <v>988</v>
      </c>
      <c r="G17" s="76" t="s">
        <v>989</v>
      </c>
      <c r="H17" s="76" t="s">
        <v>954</v>
      </c>
      <c r="I17" s="76" t="s">
        <v>954</v>
      </c>
      <c r="J17" s="76" t="s">
        <v>990</v>
      </c>
      <c r="K17" s="76" t="s">
        <v>991</v>
      </c>
      <c r="L17" s="76" t="s">
        <v>992</v>
      </c>
    </row>
    <row r="18" spans="1:12" ht="15" customHeight="1">
      <c r="A18" s="80" t="s">
        <v>993</v>
      </c>
      <c r="B18" s="78" t="s">
        <v>994</v>
      </c>
      <c r="C18" s="76" t="s">
        <v>995</v>
      </c>
      <c r="D18" s="76" t="s">
        <v>996</v>
      </c>
      <c r="E18" s="76" t="s">
        <v>997</v>
      </c>
      <c r="F18" s="76" t="s">
        <v>998</v>
      </c>
      <c r="G18" s="76" t="s">
        <v>999</v>
      </c>
      <c r="H18" s="76" t="s">
        <v>1000</v>
      </c>
      <c r="I18" s="76" t="s">
        <v>1001</v>
      </c>
      <c r="J18" s="76" t="s">
        <v>1002</v>
      </c>
      <c r="K18" s="76" t="s">
        <v>1003</v>
      </c>
      <c r="L18" s="76" t="s">
        <v>1004</v>
      </c>
    </row>
    <row r="19" spans="1:12">
      <c r="A19" s="80" t="s">
        <v>1005</v>
      </c>
      <c r="B19" s="78" t="s">
        <v>1006</v>
      </c>
      <c r="C19" s="76" t="s">
        <v>1007</v>
      </c>
      <c r="D19" s="76" t="s">
        <v>1008</v>
      </c>
      <c r="E19" s="76" t="s">
        <v>1009</v>
      </c>
      <c r="F19" s="76" t="s">
        <v>1010</v>
      </c>
      <c r="G19" s="76" t="s">
        <v>1011</v>
      </c>
      <c r="H19" s="76" t="s">
        <v>1012</v>
      </c>
      <c r="I19" s="76" t="s">
        <v>1013</v>
      </c>
      <c r="J19" s="76" t="s">
        <v>1014</v>
      </c>
      <c r="K19" s="76" t="s">
        <v>1015</v>
      </c>
      <c r="L19" s="76" t="s">
        <v>1016</v>
      </c>
    </row>
    <row r="20" spans="1:12">
      <c r="A20" s="80" t="s">
        <v>1017</v>
      </c>
      <c r="B20" s="78" t="s">
        <v>1018</v>
      </c>
      <c r="C20" s="76" t="s">
        <v>1019</v>
      </c>
      <c r="D20" s="76" t="s">
        <v>1020</v>
      </c>
      <c r="E20" s="76" t="s">
        <v>1021</v>
      </c>
      <c r="F20" s="76" t="s">
        <v>1022</v>
      </c>
      <c r="G20" s="76" t="s">
        <v>1023</v>
      </c>
      <c r="H20" s="76" t="s">
        <v>1024</v>
      </c>
      <c r="I20" s="76" t="s">
        <v>1025</v>
      </c>
      <c r="J20" s="76" t="s">
        <v>1026</v>
      </c>
      <c r="K20" s="76" t="s">
        <v>1027</v>
      </c>
      <c r="L20" s="76" t="s">
        <v>1028</v>
      </c>
    </row>
    <row r="21" spans="1:12">
      <c r="A21" s="76" t="s">
        <v>1029</v>
      </c>
      <c r="B21" s="78" t="s">
        <v>1030</v>
      </c>
      <c r="C21" s="76" t="s">
        <v>1031</v>
      </c>
      <c r="D21" s="76" t="s">
        <v>1032</v>
      </c>
      <c r="E21" s="76" t="s">
        <v>1033</v>
      </c>
      <c r="F21" s="76" t="s">
        <v>1034</v>
      </c>
      <c r="G21" s="76" t="s">
        <v>1035</v>
      </c>
      <c r="H21" s="76" t="s">
        <v>1036</v>
      </c>
      <c r="I21" s="76" t="s">
        <v>1037</v>
      </c>
      <c r="J21" s="76" t="s">
        <v>1038</v>
      </c>
      <c r="K21" s="76" t="s">
        <v>1039</v>
      </c>
      <c r="L21" s="76" t="s">
        <v>1040</v>
      </c>
    </row>
    <row r="22" spans="1:12">
      <c r="A22" s="76" t="s">
        <v>1041</v>
      </c>
      <c r="B22" s="78" t="s">
        <v>1042</v>
      </c>
      <c r="C22" s="76" t="s">
        <v>1043</v>
      </c>
      <c r="D22" s="76" t="s">
        <v>1044</v>
      </c>
      <c r="E22" s="76" t="s">
        <v>1045</v>
      </c>
      <c r="F22" s="76" t="s">
        <v>1046</v>
      </c>
      <c r="G22" s="76" t="s">
        <v>1047</v>
      </c>
      <c r="H22" s="76" t="s">
        <v>1048</v>
      </c>
      <c r="I22" s="76" t="s">
        <v>1049</v>
      </c>
      <c r="J22" s="76" t="s">
        <v>1050</v>
      </c>
      <c r="K22" s="76" t="s">
        <v>1051</v>
      </c>
      <c r="L22" s="76" t="s">
        <v>1052</v>
      </c>
    </row>
    <row r="24" spans="1:12">
      <c r="A24" s="79" t="s">
        <v>1053</v>
      </c>
      <c r="C24" s="76">
        <f>COUNTIF(C3:C22, "Y*")</f>
        <v>18</v>
      </c>
      <c r="D24" s="76">
        <f t="shared" ref="D24:L24" si="0">COUNTIF(D3:D22, "Y*")</f>
        <v>6</v>
      </c>
      <c r="E24" s="76">
        <f t="shared" si="0"/>
        <v>11</v>
      </c>
      <c r="F24" s="76">
        <f t="shared" si="0"/>
        <v>4</v>
      </c>
      <c r="G24" s="76">
        <f>COUNTIF(G3:G22, "Y*")</f>
        <v>13</v>
      </c>
      <c r="H24" s="76">
        <f>COUNTIF(H3:H22, "Y*")</f>
        <v>6</v>
      </c>
      <c r="I24" s="76">
        <f>COUNTIF(I3:I22, "Y*")</f>
        <v>4</v>
      </c>
      <c r="J24" s="76">
        <f t="shared" si="0"/>
        <v>14</v>
      </c>
      <c r="K24" s="76" t="s">
        <v>545</v>
      </c>
      <c r="L24" s="76">
        <f t="shared" si="0"/>
        <v>18</v>
      </c>
    </row>
    <row r="25" spans="1:12">
      <c r="A25" s="79" t="s">
        <v>1054</v>
      </c>
      <c r="C25" s="76">
        <f>COUNTIF(C3:C22, "N*")</f>
        <v>2</v>
      </c>
      <c r="D25" s="76">
        <f t="shared" ref="D25:L25" si="1">COUNTIF(D3:D22, "N*")</f>
        <v>12</v>
      </c>
      <c r="E25" s="76">
        <f t="shared" si="1"/>
        <v>7</v>
      </c>
      <c r="F25" s="76">
        <f t="shared" si="1"/>
        <v>11</v>
      </c>
      <c r="G25" s="76">
        <f>COUNTIF(G3:G22, "N*")</f>
        <v>5</v>
      </c>
      <c r="H25" s="76">
        <f>COUNTIF(H3:H22, "N*")</f>
        <v>2</v>
      </c>
      <c r="I25" s="76">
        <f>COUNTIF(I3:I22, "N*")</f>
        <v>9</v>
      </c>
      <c r="J25" s="76">
        <f t="shared" si="1"/>
        <v>4</v>
      </c>
      <c r="K25" s="76" t="s">
        <v>545</v>
      </c>
      <c r="L25" s="76">
        <f t="shared" si="1"/>
        <v>0</v>
      </c>
    </row>
    <row r="26" spans="1:12">
      <c r="A26" s="79" t="s">
        <v>1055</v>
      </c>
      <c r="C26" s="76">
        <f t="shared" ref="C26:I26" si="2">COUNTIF(C3:C22, "Does not apply*")</f>
        <v>0</v>
      </c>
      <c r="D26" s="76">
        <f t="shared" si="2"/>
        <v>2</v>
      </c>
      <c r="E26" s="76">
        <f t="shared" si="2"/>
        <v>2</v>
      </c>
      <c r="F26" s="76">
        <f t="shared" si="2"/>
        <v>2</v>
      </c>
      <c r="G26" s="76">
        <f t="shared" si="2"/>
        <v>2</v>
      </c>
      <c r="H26" s="76">
        <f t="shared" si="2"/>
        <v>7</v>
      </c>
      <c r="I26" s="76">
        <f t="shared" si="2"/>
        <v>7</v>
      </c>
      <c r="J26" s="76">
        <f>COUNTIF(J3:J22, "Does not apply*")</f>
        <v>2</v>
      </c>
      <c r="K26" s="76">
        <f t="shared" ref="K26:L26" si="3">COUNTIF(K3:K22, "Does not apply*")</f>
        <v>5</v>
      </c>
      <c r="L26" s="76">
        <f t="shared" si="3"/>
        <v>2</v>
      </c>
    </row>
    <row r="27" spans="1:12" ht="17" customHeight="1">
      <c r="A27" s="79" t="s">
        <v>1056</v>
      </c>
      <c r="C27" s="76">
        <f>COUNTIF(C3:C22, "Unclear*")</f>
        <v>0</v>
      </c>
      <c r="D27" s="76">
        <f t="shared" ref="D27:L27" si="4">COUNTIF(D3:D22, "Unclear*")</f>
        <v>0</v>
      </c>
      <c r="E27" s="76">
        <f t="shared" si="4"/>
        <v>0</v>
      </c>
      <c r="F27" s="76">
        <f t="shared" si="4"/>
        <v>3</v>
      </c>
      <c r="G27" s="76">
        <f t="shared" si="4"/>
        <v>0</v>
      </c>
      <c r="H27" s="76">
        <f t="shared" si="4"/>
        <v>5</v>
      </c>
      <c r="I27" s="76">
        <f t="shared" si="4"/>
        <v>0</v>
      </c>
      <c r="J27" s="76">
        <f t="shared" si="4"/>
        <v>0</v>
      </c>
      <c r="K27" s="76">
        <f>COUNTIF(K3:K22,"=Not specified*")</f>
        <v>8</v>
      </c>
      <c r="L27" s="76">
        <f t="shared" si="4"/>
        <v>0</v>
      </c>
    </row>
    <row r="28" spans="1:12" ht="17" thickBot="1"/>
    <row r="29" spans="1:12">
      <c r="J29" s="85"/>
      <c r="K29" s="86">
        <f>COUNTIF(K2:K22, "Majority*")</f>
        <v>4</v>
      </c>
      <c r="L29" s="87" t="s">
        <v>1057</v>
      </c>
    </row>
    <row r="30" spans="1:12">
      <c r="J30" s="85"/>
      <c r="K30" s="88">
        <f>COUNTIF(K2:K22, "Supermajority*")</f>
        <v>3</v>
      </c>
      <c r="L30" s="89" t="s">
        <v>1058</v>
      </c>
    </row>
    <row r="31" spans="1:12" ht="17" thickBot="1">
      <c r="J31" s="85"/>
      <c r="K31" s="90">
        <f>COUNTIF(K2:K22, "Consensus*")</f>
        <v>0</v>
      </c>
      <c r="L31" s="91" t="s">
        <v>1059</v>
      </c>
    </row>
    <row r="32" spans="1:12">
      <c r="J32" s="79"/>
      <c r="K32" s="92"/>
      <c r="L32" s="92"/>
    </row>
    <row r="33" ht="17" customHeight="1"/>
  </sheetData>
  <mergeCells count="1">
    <mergeCell ref="A1:B1"/>
  </mergeCells>
  <hyperlinks>
    <hyperlink ref="B9" r:id="rId1" xr:uid="{C0F7241E-8DA7-C94B-BC0A-ED80232BC8E6}"/>
    <hyperlink ref="B10" r:id="rId2" xr:uid="{AEC3828A-F7EF-754E-85AA-B18A48F75250}"/>
    <hyperlink ref="B8" r:id="rId3" xr:uid="{05EC7955-BE22-A44F-9950-9BB0EFC4F039}"/>
    <hyperlink ref="B19" r:id="rId4" xr:uid="{A4EF19E0-258B-C146-8160-34CB798218E7}"/>
    <hyperlink ref="B14" r:id="rId5" xr:uid="{A00780EB-EDCB-EF4A-95C4-7720244A1C29}"/>
    <hyperlink ref="B20" r:id="rId6" xr:uid="{5A70C3C0-B719-CA44-A354-772F501FDA5A}"/>
    <hyperlink ref="B21" r:id="rId7" xr:uid="{14F0F5E9-1C53-6E4A-B42C-3CAD877D75CC}"/>
    <hyperlink ref="B22" r:id="rId8" xr:uid="{8CF15782-6320-1B4A-9F11-CDCDDBF89544}"/>
    <hyperlink ref="B16" r:id="rId9" xr:uid="{9E3BD3DE-3746-ED40-AFFF-8A6D15A65911}"/>
    <hyperlink ref="B4" r:id="rId10" xr:uid="{B043BBD9-E672-3742-B9FB-3FBBFDBEFB60}"/>
    <hyperlink ref="B6" r:id="rId11" xr:uid="{834D1F0C-D9D0-7D4D-8B07-53F5052A98C1}"/>
    <hyperlink ref="B11" r:id="rId12" xr:uid="{1548EFC4-C42A-EB4E-B732-48C520815258}"/>
    <hyperlink ref="B18" r:id="rId13" xr:uid="{FA14C22A-3CA0-1F43-9A10-46C860A02A57}"/>
    <hyperlink ref="B17" r:id="rId14" xr:uid="{417B680E-12F0-A643-8BD1-608BE946F46A}"/>
    <hyperlink ref="B3" r:id="rId15" xr:uid="{5E909712-98BD-3247-89FD-046211C409DC}"/>
    <hyperlink ref="B5" r:id="rId16" xr:uid="{168BE3B3-3F7C-CF4A-A403-E5ACA0DF1CD7}"/>
    <hyperlink ref="B13" r:id="rId17" xr:uid="{2BB57B38-53F7-F244-8E83-E3D5E45049A2}"/>
    <hyperlink ref="B7" r:id="rId18" xr:uid="{ACE639A2-F00A-6545-B01D-C478E15A7960}"/>
    <hyperlink ref="B12" r:id="rId19" xr:uid="{D125827F-85E9-B746-A801-ABCC672613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434E-D393-EE4D-94AE-BC156D68A27E}">
  <dimension ref="A1:L27"/>
  <sheetViews>
    <sheetView topLeftCell="H2" workbookViewId="0">
      <selection activeCell="G4" sqref="G4"/>
    </sheetView>
  </sheetViews>
  <sheetFormatPr baseColWidth="10" defaultRowHeight="16"/>
  <cols>
    <col min="1" max="1" width="43.5" style="76" customWidth="1"/>
    <col min="2" max="2" width="15" style="76" customWidth="1"/>
    <col min="3" max="4" width="17.1640625" style="76" customWidth="1"/>
    <col min="5" max="5" width="25.6640625" style="76" customWidth="1"/>
    <col min="6" max="6" width="16.5" style="76" customWidth="1"/>
    <col min="7" max="7" width="15.33203125" style="76" customWidth="1"/>
    <col min="8" max="8" width="33.83203125" style="76" customWidth="1"/>
    <col min="9" max="12" width="15.33203125" style="76" customWidth="1"/>
    <col min="13" max="13" width="21.5" style="76" customWidth="1"/>
    <col min="14" max="16384" width="10.83203125" style="76"/>
  </cols>
  <sheetData>
    <row r="1" spans="1:12" ht="57" customHeight="1">
      <c r="A1" s="126" t="s">
        <v>0</v>
      </c>
      <c r="B1" s="123"/>
    </row>
    <row r="2" spans="1:12" s="77" customFormat="1" ht="187">
      <c r="A2" s="77" t="s">
        <v>1060</v>
      </c>
      <c r="B2" s="77" t="s">
        <v>1061</v>
      </c>
      <c r="C2" s="77" t="s">
        <v>1062</v>
      </c>
      <c r="D2" s="77" t="s">
        <v>1063</v>
      </c>
      <c r="E2" s="77" t="s">
        <v>1064</v>
      </c>
      <c r="F2" s="77" t="s">
        <v>1065</v>
      </c>
      <c r="G2" s="77" t="s">
        <v>1066</v>
      </c>
      <c r="H2" s="77" t="s">
        <v>1067</v>
      </c>
      <c r="I2" s="77" t="s">
        <v>1068</v>
      </c>
      <c r="J2" s="77" t="s">
        <v>1069</v>
      </c>
      <c r="K2" s="77" t="s">
        <v>1070</v>
      </c>
      <c r="L2" s="77" t="s">
        <v>1071</v>
      </c>
    </row>
    <row r="3" spans="1:12">
      <c r="A3" s="76" t="s">
        <v>836</v>
      </c>
      <c r="B3" s="78" t="s">
        <v>837</v>
      </c>
      <c r="C3" s="76" t="s">
        <v>1072</v>
      </c>
      <c r="D3" s="76" t="s">
        <v>1072</v>
      </c>
      <c r="E3" s="76" t="s">
        <v>1073</v>
      </c>
      <c r="F3" s="76" t="s">
        <v>1074</v>
      </c>
      <c r="G3" s="76" t="s">
        <v>1075</v>
      </c>
      <c r="H3" s="76" t="s">
        <v>1076</v>
      </c>
      <c r="I3" s="76" t="s">
        <v>1077</v>
      </c>
      <c r="J3" s="76" t="s">
        <v>1078</v>
      </c>
      <c r="K3" s="76" t="s">
        <v>1079</v>
      </c>
      <c r="L3" s="76" t="s">
        <v>1080</v>
      </c>
    </row>
    <row r="4" spans="1:12" s="79" customFormat="1">
      <c r="A4" s="93" t="s">
        <v>848</v>
      </c>
      <c r="B4" s="78" t="s">
        <v>849</v>
      </c>
      <c r="C4" s="76" t="s">
        <v>1081</v>
      </c>
      <c r="D4" s="76" t="s">
        <v>1081</v>
      </c>
      <c r="E4" s="76" t="s">
        <v>1082</v>
      </c>
      <c r="F4" s="76" t="s">
        <v>1083</v>
      </c>
      <c r="G4" s="76" t="s">
        <v>1084</v>
      </c>
      <c r="H4" s="76" t="s">
        <v>1085</v>
      </c>
      <c r="I4" s="76" t="s">
        <v>1086</v>
      </c>
      <c r="J4" s="76" t="s">
        <v>1087</v>
      </c>
      <c r="K4" s="76" t="s">
        <v>1088</v>
      </c>
      <c r="L4" s="76" t="s">
        <v>1089</v>
      </c>
    </row>
    <row r="5" spans="1:12" s="79" customFormat="1">
      <c r="A5" s="93" t="s">
        <v>860</v>
      </c>
      <c r="B5" s="78" t="s">
        <v>861</v>
      </c>
      <c r="C5" s="76" t="s">
        <v>1090</v>
      </c>
      <c r="D5" s="76" t="s">
        <v>1090</v>
      </c>
      <c r="E5" s="76" t="s">
        <v>1091</v>
      </c>
      <c r="F5" s="76" t="s">
        <v>1092</v>
      </c>
      <c r="G5" s="76" t="s">
        <v>1093</v>
      </c>
      <c r="H5" s="76" t="s">
        <v>1094</v>
      </c>
      <c r="I5" s="76" t="s">
        <v>1095</v>
      </c>
      <c r="J5" s="76" t="s">
        <v>1096</v>
      </c>
      <c r="K5" s="76" t="s">
        <v>1097</v>
      </c>
      <c r="L5" s="76" t="s">
        <v>1098</v>
      </c>
    </row>
    <row r="6" spans="1:12" s="79" customFormat="1">
      <c r="A6" s="94" t="s">
        <v>872</v>
      </c>
      <c r="B6" s="78" t="s">
        <v>873</v>
      </c>
      <c r="C6" s="76" t="s">
        <v>1099</v>
      </c>
      <c r="D6" s="76" t="s">
        <v>1099</v>
      </c>
      <c r="E6" s="76" t="s">
        <v>1100</v>
      </c>
      <c r="F6" s="76" t="s">
        <v>1101</v>
      </c>
      <c r="G6" s="76" t="s">
        <v>1102</v>
      </c>
      <c r="H6" s="76" t="s">
        <v>1103</v>
      </c>
      <c r="I6" s="76" t="s">
        <v>1104</v>
      </c>
      <c r="J6" s="76" t="s">
        <v>1105</v>
      </c>
      <c r="K6" s="76" t="s">
        <v>1106</v>
      </c>
      <c r="L6" s="76" t="s">
        <v>1107</v>
      </c>
    </row>
    <row r="7" spans="1:12" s="79" customFormat="1">
      <c r="A7" s="93" t="s">
        <v>884</v>
      </c>
      <c r="B7" s="78" t="s">
        <v>885</v>
      </c>
      <c r="C7" s="76" t="s">
        <v>1108</v>
      </c>
      <c r="D7" s="76" t="s">
        <v>1109</v>
      </c>
      <c r="E7" s="76" t="s">
        <v>1110</v>
      </c>
      <c r="F7" s="76" t="s">
        <v>1111</v>
      </c>
      <c r="G7" s="76" t="s">
        <v>1111</v>
      </c>
      <c r="H7" s="76" t="s">
        <v>1111</v>
      </c>
      <c r="I7" s="76" t="s">
        <v>1111</v>
      </c>
      <c r="J7" s="76" t="s">
        <v>1111</v>
      </c>
      <c r="K7" s="76" t="s">
        <v>1111</v>
      </c>
      <c r="L7" s="76" t="s">
        <v>1111</v>
      </c>
    </row>
    <row r="8" spans="1:12" ht="18" customHeight="1">
      <c r="A8" s="76" t="s">
        <v>896</v>
      </c>
      <c r="B8" s="78" t="s">
        <v>897</v>
      </c>
      <c r="C8" s="84" t="s">
        <v>1112</v>
      </c>
      <c r="D8" s="76" t="s">
        <v>1109</v>
      </c>
      <c r="E8" s="76" t="s">
        <v>1113</v>
      </c>
      <c r="F8" s="76" t="s">
        <v>1114</v>
      </c>
      <c r="G8" s="76" t="s">
        <v>1114</v>
      </c>
      <c r="H8" s="76" t="s">
        <v>1114</v>
      </c>
      <c r="I8" s="76" t="s">
        <v>1114</v>
      </c>
      <c r="J8" s="76" t="s">
        <v>1114</v>
      </c>
      <c r="K8" s="76" t="s">
        <v>1114</v>
      </c>
      <c r="L8" s="76" t="s">
        <v>1114</v>
      </c>
    </row>
    <row r="9" spans="1:12">
      <c r="A9" s="76" t="s">
        <v>908</v>
      </c>
      <c r="B9" s="78" t="s">
        <v>909</v>
      </c>
      <c r="C9" s="76" t="s">
        <v>1115</v>
      </c>
      <c r="D9" s="76" t="s">
        <v>1115</v>
      </c>
      <c r="E9" s="76" t="s">
        <v>1116</v>
      </c>
      <c r="F9" s="76" t="s">
        <v>1117</v>
      </c>
      <c r="G9" s="76" t="s">
        <v>1118</v>
      </c>
      <c r="H9" s="76" t="s">
        <v>1119</v>
      </c>
      <c r="I9" s="76" t="s">
        <v>1120</v>
      </c>
      <c r="J9" s="76" t="s">
        <v>1121</v>
      </c>
      <c r="K9" s="76" t="s">
        <v>1122</v>
      </c>
      <c r="L9" s="76" t="s">
        <v>1123</v>
      </c>
    </row>
    <row r="10" spans="1:12">
      <c r="A10" s="80" t="s">
        <v>919</v>
      </c>
      <c r="B10" s="81" t="s">
        <v>920</v>
      </c>
      <c r="C10" s="76" t="s">
        <v>1124</v>
      </c>
      <c r="D10" s="76" t="s">
        <v>1124</v>
      </c>
      <c r="E10" s="76" t="s">
        <v>1125</v>
      </c>
      <c r="F10" s="76" t="s">
        <v>1126</v>
      </c>
      <c r="G10" s="76" t="s">
        <v>1127</v>
      </c>
      <c r="H10" s="76" t="s">
        <v>1128</v>
      </c>
      <c r="I10" s="76" t="s">
        <v>1129</v>
      </c>
      <c r="J10" s="76" t="s">
        <v>1130</v>
      </c>
      <c r="K10" s="76" t="s">
        <v>1131</v>
      </c>
      <c r="L10" s="76" t="s">
        <v>1132</v>
      </c>
    </row>
    <row r="11" spans="1:12">
      <c r="A11" s="80" t="s">
        <v>931</v>
      </c>
      <c r="B11" s="78" t="s">
        <v>932</v>
      </c>
      <c r="C11" s="76" t="s">
        <v>1133</v>
      </c>
      <c r="D11" s="76" t="s">
        <v>1134</v>
      </c>
      <c r="E11" s="76" t="s">
        <v>1135</v>
      </c>
      <c r="F11" s="76" t="s">
        <v>1136</v>
      </c>
      <c r="G11" s="76" t="s">
        <v>1137</v>
      </c>
      <c r="H11" s="76" t="s">
        <v>1138</v>
      </c>
      <c r="I11" s="76" t="s">
        <v>1139</v>
      </c>
      <c r="J11" s="76" t="s">
        <v>1140</v>
      </c>
      <c r="K11" s="76" t="s">
        <v>1141</v>
      </c>
      <c r="L11" s="76" t="s">
        <v>1142</v>
      </c>
    </row>
    <row r="12" spans="1:12">
      <c r="A12" s="76" t="s">
        <v>943</v>
      </c>
      <c r="B12" s="83" t="s">
        <v>944</v>
      </c>
      <c r="C12" s="76" t="s">
        <v>1143</v>
      </c>
      <c r="D12" s="76" t="s">
        <v>1144</v>
      </c>
      <c r="E12" s="76" t="s">
        <v>1144</v>
      </c>
      <c r="F12" s="76" t="s">
        <v>1144</v>
      </c>
      <c r="G12" s="76" t="s">
        <v>1144</v>
      </c>
      <c r="H12" s="76" t="s">
        <v>1144</v>
      </c>
      <c r="I12" s="76" t="s">
        <v>1144</v>
      </c>
      <c r="J12" s="76" t="s">
        <v>1144</v>
      </c>
      <c r="K12" s="76" t="s">
        <v>1144</v>
      </c>
      <c r="L12" s="76" t="s">
        <v>1144</v>
      </c>
    </row>
    <row r="13" spans="1:12">
      <c r="A13" s="80" t="s">
        <v>947</v>
      </c>
      <c r="B13" s="78" t="s">
        <v>948</v>
      </c>
      <c r="C13" s="76" t="s">
        <v>1145</v>
      </c>
      <c r="D13" s="76" t="s">
        <v>1145</v>
      </c>
      <c r="E13" s="76" t="s">
        <v>1146</v>
      </c>
      <c r="F13" s="76" t="s">
        <v>1147</v>
      </c>
      <c r="G13" s="76" t="s">
        <v>1148</v>
      </c>
      <c r="H13" s="76" t="s">
        <v>1149</v>
      </c>
      <c r="I13" s="76" t="s">
        <v>1150</v>
      </c>
      <c r="J13" s="76" t="s">
        <v>1151</v>
      </c>
      <c r="K13" s="76" t="s">
        <v>1152</v>
      </c>
      <c r="L13" s="76" t="s">
        <v>1153</v>
      </c>
    </row>
    <row r="14" spans="1:12">
      <c r="A14" s="76" t="s">
        <v>958</v>
      </c>
      <c r="B14" s="78" t="s">
        <v>959</v>
      </c>
      <c r="C14" s="76" t="s">
        <v>1154</v>
      </c>
      <c r="D14" s="76" t="s">
        <v>1144</v>
      </c>
      <c r="E14" s="76" t="s">
        <v>1144</v>
      </c>
      <c r="F14" s="76" t="s">
        <v>1144</v>
      </c>
      <c r="G14" s="76" t="s">
        <v>1144</v>
      </c>
      <c r="H14" s="76" t="s">
        <v>1144</v>
      </c>
      <c r="I14" s="76" t="s">
        <v>1144</v>
      </c>
      <c r="J14" s="76" t="s">
        <v>1144</v>
      </c>
      <c r="K14" s="76" t="s">
        <v>1144</v>
      </c>
      <c r="L14" s="76" t="s">
        <v>1144</v>
      </c>
    </row>
    <row r="15" spans="1:12">
      <c r="A15" s="76" t="s">
        <v>1155</v>
      </c>
      <c r="B15" s="78" t="s">
        <v>962</v>
      </c>
      <c r="C15" s="76" t="s">
        <v>1156</v>
      </c>
      <c r="D15" s="76" t="s">
        <v>1156</v>
      </c>
      <c r="E15" s="76" t="s">
        <v>1157</v>
      </c>
      <c r="F15" s="76" t="s">
        <v>1158</v>
      </c>
      <c r="G15" s="76" t="s">
        <v>1159</v>
      </c>
      <c r="H15" s="76" t="s">
        <v>1160</v>
      </c>
      <c r="I15" s="76" t="s">
        <v>1161</v>
      </c>
      <c r="J15" s="76" t="s">
        <v>1162</v>
      </c>
      <c r="K15" s="76" t="s">
        <v>1163</v>
      </c>
      <c r="L15" s="76" t="s">
        <v>1164</v>
      </c>
    </row>
    <row r="16" spans="1:12">
      <c r="A16" s="80" t="s">
        <v>973</v>
      </c>
      <c r="B16" s="78" t="s">
        <v>974</v>
      </c>
      <c r="C16" s="76" t="s">
        <v>1165</v>
      </c>
      <c r="D16" s="76" t="s">
        <v>1166</v>
      </c>
      <c r="E16" s="76" t="s">
        <v>1167</v>
      </c>
      <c r="F16" s="76" t="s">
        <v>1168</v>
      </c>
      <c r="G16" s="76" t="s">
        <v>1168</v>
      </c>
      <c r="H16" s="76" t="s">
        <v>1168</v>
      </c>
      <c r="I16" s="76" t="s">
        <v>1168</v>
      </c>
      <c r="J16" s="76" t="s">
        <v>1168</v>
      </c>
      <c r="K16" s="76" t="s">
        <v>1168</v>
      </c>
      <c r="L16" s="76" t="s">
        <v>1168</v>
      </c>
    </row>
    <row r="17" spans="1:12">
      <c r="A17" s="80" t="s">
        <v>983</v>
      </c>
      <c r="B17" s="78" t="s">
        <v>984</v>
      </c>
      <c r="C17" s="76" t="s">
        <v>1169</v>
      </c>
      <c r="D17" s="76" t="s">
        <v>1170</v>
      </c>
      <c r="E17" s="76" t="s">
        <v>1171</v>
      </c>
      <c r="F17" s="76" t="s">
        <v>1172</v>
      </c>
      <c r="G17" s="76" t="s">
        <v>1173</v>
      </c>
      <c r="H17" s="76" t="s">
        <v>1174</v>
      </c>
      <c r="I17" s="76" t="s">
        <v>1175</v>
      </c>
      <c r="J17" s="76" t="s">
        <v>1176</v>
      </c>
      <c r="K17" s="76" t="s">
        <v>1177</v>
      </c>
      <c r="L17" s="76" t="s">
        <v>1178</v>
      </c>
    </row>
    <row r="18" spans="1:12">
      <c r="A18" s="80" t="s">
        <v>993</v>
      </c>
      <c r="B18" s="78" t="s">
        <v>994</v>
      </c>
      <c r="C18" s="76" t="s">
        <v>1179</v>
      </c>
      <c r="D18" s="76" t="s">
        <v>1179</v>
      </c>
      <c r="E18" s="76" t="s">
        <v>1180</v>
      </c>
      <c r="F18" s="76" t="s">
        <v>1181</v>
      </c>
      <c r="G18" s="76" t="s">
        <v>1182</v>
      </c>
      <c r="H18" s="76" t="s">
        <v>1183</v>
      </c>
      <c r="I18" s="76" t="s">
        <v>1184</v>
      </c>
      <c r="J18" s="76" t="s">
        <v>1184</v>
      </c>
      <c r="K18" s="76" t="s">
        <v>1185</v>
      </c>
      <c r="L18" s="76" t="s">
        <v>1184</v>
      </c>
    </row>
    <row r="19" spans="1:12">
      <c r="A19" s="80" t="s">
        <v>1005</v>
      </c>
      <c r="B19" s="78" t="s">
        <v>1006</v>
      </c>
      <c r="C19" s="76" t="s">
        <v>1186</v>
      </c>
      <c r="D19" s="76" t="s">
        <v>1187</v>
      </c>
      <c r="E19" s="76" t="s">
        <v>1188</v>
      </c>
      <c r="F19" s="76" t="s">
        <v>1189</v>
      </c>
      <c r="G19" s="76" t="s">
        <v>1190</v>
      </c>
      <c r="H19" s="76" t="s">
        <v>1191</v>
      </c>
      <c r="I19" s="76" t="s">
        <v>1192</v>
      </c>
      <c r="J19" s="76" t="s">
        <v>1193</v>
      </c>
      <c r="K19" s="76" t="s">
        <v>1194</v>
      </c>
      <c r="L19" s="76" t="s">
        <v>1195</v>
      </c>
    </row>
    <row r="20" spans="1:12">
      <c r="A20" s="80" t="s">
        <v>1017</v>
      </c>
      <c r="B20" s="78" t="s">
        <v>1018</v>
      </c>
      <c r="C20" s="76" t="s">
        <v>1196</v>
      </c>
      <c r="D20" s="76" t="s">
        <v>1196</v>
      </c>
      <c r="E20" s="76" t="s">
        <v>1197</v>
      </c>
      <c r="F20" s="76" t="s">
        <v>1198</v>
      </c>
      <c r="G20" s="76" t="s">
        <v>1199</v>
      </c>
      <c r="H20" s="76" t="s">
        <v>1200</v>
      </c>
      <c r="I20" s="76" t="s">
        <v>1201</v>
      </c>
      <c r="J20" s="76" t="s">
        <v>1202</v>
      </c>
      <c r="K20" s="76" t="s">
        <v>1203</v>
      </c>
      <c r="L20" s="76" t="s">
        <v>1204</v>
      </c>
    </row>
    <row r="21" spans="1:12">
      <c r="A21" s="76" t="s">
        <v>1029</v>
      </c>
      <c r="B21" s="78" t="s">
        <v>1030</v>
      </c>
      <c r="C21" s="76" t="s">
        <v>1205</v>
      </c>
      <c r="D21" s="76" t="s">
        <v>1205</v>
      </c>
      <c r="E21" s="76" t="s">
        <v>1206</v>
      </c>
      <c r="F21" s="76" t="s">
        <v>1207</v>
      </c>
      <c r="G21" s="76" t="s">
        <v>1208</v>
      </c>
      <c r="H21" s="76" t="s">
        <v>1209</v>
      </c>
      <c r="I21" s="76" t="s">
        <v>1210</v>
      </c>
      <c r="J21" s="76" t="s">
        <v>1211</v>
      </c>
      <c r="K21" s="76" t="s">
        <v>1212</v>
      </c>
      <c r="L21" s="76" t="s">
        <v>1213</v>
      </c>
    </row>
    <row r="22" spans="1:12">
      <c r="A22" s="76" t="s">
        <v>1041</v>
      </c>
      <c r="B22" s="78" t="s">
        <v>1042</v>
      </c>
      <c r="C22" s="76" t="s">
        <v>1214</v>
      </c>
      <c r="D22" s="76" t="s">
        <v>1214</v>
      </c>
      <c r="E22" s="76" t="s">
        <v>1215</v>
      </c>
      <c r="F22" s="76" t="s">
        <v>1216</v>
      </c>
      <c r="G22" s="76" t="s">
        <v>1217</v>
      </c>
      <c r="H22" s="76" t="s">
        <v>1218</v>
      </c>
      <c r="I22" s="76" t="s">
        <v>1219</v>
      </c>
      <c r="J22" s="76" t="s">
        <v>1220</v>
      </c>
      <c r="K22" s="76" t="s">
        <v>1221</v>
      </c>
      <c r="L22" s="76" t="s">
        <v>1222</v>
      </c>
    </row>
    <row r="23" spans="1:12">
      <c r="B23" s="78"/>
    </row>
    <row r="24" spans="1:12">
      <c r="A24" s="79" t="s">
        <v>1053</v>
      </c>
      <c r="C24" s="76">
        <f>COUNTIF(C3:C22, "=Y:*")</f>
        <v>17</v>
      </c>
      <c r="D24" s="76">
        <f>COUNTIF(D3:D22, "=Y:*")</f>
        <v>15</v>
      </c>
      <c r="E24" s="76">
        <f t="shared" ref="E24:L24" si="0">COUNTIF(E3:E22,"=Y*")</f>
        <v>9</v>
      </c>
      <c r="F24" s="76">
        <f t="shared" si="0"/>
        <v>4</v>
      </c>
      <c r="G24" s="76">
        <f t="shared" si="0"/>
        <v>11</v>
      </c>
      <c r="H24" s="76">
        <f t="shared" si="0"/>
        <v>8</v>
      </c>
      <c r="I24" s="76">
        <f t="shared" si="0"/>
        <v>9</v>
      </c>
      <c r="J24" s="76">
        <f t="shared" si="0"/>
        <v>9</v>
      </c>
      <c r="K24" s="76">
        <f t="shared" si="0"/>
        <v>11</v>
      </c>
      <c r="L24" s="76">
        <f t="shared" si="0"/>
        <v>3</v>
      </c>
    </row>
    <row r="25" spans="1:12">
      <c r="A25" s="79" t="s">
        <v>1054</v>
      </c>
      <c r="C25" s="76">
        <f>COUNTIF(C3:C22,"N:*")</f>
        <v>3</v>
      </c>
      <c r="D25" s="76">
        <f>COUNTIF(D3:D22,"N:*")</f>
        <v>3</v>
      </c>
      <c r="E25" s="76">
        <f t="shared" ref="E25:L25" si="1">COUNTIF(E3:E22,"=N:*")</f>
        <v>9</v>
      </c>
      <c r="F25" s="76">
        <f t="shared" si="1"/>
        <v>11</v>
      </c>
      <c r="G25" s="76">
        <f t="shared" si="1"/>
        <v>4</v>
      </c>
      <c r="H25" s="76">
        <f t="shared" si="1"/>
        <v>7</v>
      </c>
      <c r="I25" s="76">
        <f t="shared" si="1"/>
        <v>6</v>
      </c>
      <c r="J25" s="76">
        <f t="shared" si="1"/>
        <v>6</v>
      </c>
      <c r="K25" s="76">
        <f t="shared" si="1"/>
        <v>4</v>
      </c>
      <c r="L25" s="76">
        <f t="shared" si="1"/>
        <v>12</v>
      </c>
    </row>
    <row r="26" spans="1:12">
      <c r="A26" s="79" t="s">
        <v>1223</v>
      </c>
      <c r="C26" s="76">
        <f t="shared" ref="C26:L26" si="2">COUNTIF(C3:C22,"=Not applicable*")</f>
        <v>0</v>
      </c>
      <c r="D26" s="76">
        <f t="shared" si="2"/>
        <v>2</v>
      </c>
      <c r="E26" s="76">
        <f t="shared" si="2"/>
        <v>2</v>
      </c>
      <c r="F26" s="76">
        <f t="shared" si="2"/>
        <v>4</v>
      </c>
      <c r="G26" s="76">
        <f t="shared" si="2"/>
        <v>4</v>
      </c>
      <c r="H26" s="76">
        <f t="shared" si="2"/>
        <v>4</v>
      </c>
      <c r="I26" s="76">
        <f t="shared" si="2"/>
        <v>4</v>
      </c>
      <c r="J26" s="76">
        <f t="shared" si="2"/>
        <v>4</v>
      </c>
      <c r="K26" s="76">
        <f t="shared" si="2"/>
        <v>4</v>
      </c>
      <c r="L26" s="76">
        <f t="shared" si="2"/>
        <v>4</v>
      </c>
    </row>
    <row r="27" spans="1:12">
      <c r="A27" s="79" t="s">
        <v>1224</v>
      </c>
      <c r="C27" s="76">
        <v>0</v>
      </c>
      <c r="D27" s="76">
        <v>0</v>
      </c>
      <c r="F27" s="95" t="s">
        <v>1225</v>
      </c>
      <c r="G27" s="95" t="s">
        <v>1225</v>
      </c>
      <c r="H27" s="95" t="s">
        <v>1225</v>
      </c>
      <c r="I27" s="95" t="s">
        <v>1225</v>
      </c>
      <c r="J27" s="95" t="s">
        <v>1225</v>
      </c>
      <c r="K27" s="95" t="s">
        <v>1225</v>
      </c>
      <c r="L27" s="95" t="s">
        <v>1225</v>
      </c>
    </row>
  </sheetData>
  <mergeCells count="1">
    <mergeCell ref="A1:B1"/>
  </mergeCells>
  <hyperlinks>
    <hyperlink ref="B9" r:id="rId1" xr:uid="{153394F5-A15B-E541-AC99-48CD75CBA020}"/>
    <hyperlink ref="B10" r:id="rId2" xr:uid="{7D1A9491-56F3-454B-9D2E-6011EC276705}"/>
    <hyperlink ref="B8" r:id="rId3" xr:uid="{2AE8AC7B-6ED3-984B-95DC-9C1521E20431}"/>
    <hyperlink ref="B19" r:id="rId4" xr:uid="{B4380BBC-A5C6-AA4B-8351-59EF530AE57E}"/>
    <hyperlink ref="B14" r:id="rId5" xr:uid="{B58523D1-6D3F-494E-9E2B-7737AB29EF3F}"/>
    <hyperlink ref="B20" r:id="rId6" xr:uid="{DF4FA5D7-D0AE-6449-BD3D-2DC2BD3296C6}"/>
    <hyperlink ref="B21" r:id="rId7" xr:uid="{3ABCDAFB-E1D2-3B44-8B8D-C2868BBD1936}"/>
    <hyperlink ref="B22" r:id="rId8" xr:uid="{4B003133-03DA-EA46-AED3-D786EE18396D}"/>
    <hyperlink ref="B16" r:id="rId9" xr:uid="{FF4050D4-5878-144E-A632-3F105F6C5530}"/>
    <hyperlink ref="B4" r:id="rId10" xr:uid="{DDC18E1B-B290-5848-A7EE-927984528860}"/>
    <hyperlink ref="B6" r:id="rId11" xr:uid="{0C61EFF9-4841-8D42-88A8-833E147A70C8}"/>
    <hyperlink ref="B11" r:id="rId12" xr:uid="{89A38CDB-B0EA-9A46-947C-6BCD46387C92}"/>
    <hyperlink ref="B18" r:id="rId13" xr:uid="{3E56C219-3AA5-0141-A741-C9B031667175}"/>
    <hyperlink ref="B17" r:id="rId14" xr:uid="{AE39162B-A1D3-CC46-8D83-A3CF2C28A0D4}"/>
    <hyperlink ref="B3" r:id="rId15" xr:uid="{9B67C75D-00B5-164C-84A7-2294F0ADA0D3}"/>
    <hyperlink ref="B5" r:id="rId16" xr:uid="{A5C1DA40-937D-E24E-91C7-923B127131FB}"/>
    <hyperlink ref="B13" r:id="rId17" xr:uid="{D0BB657F-8361-DE4E-8B97-D11F0196BB53}"/>
    <hyperlink ref="B7" r:id="rId18" xr:uid="{23B56DA0-E55E-4E45-82E0-91BFB2E7F1D7}"/>
    <hyperlink ref="B12" r:id="rId19" xr:uid="{75EA238D-ADCE-E94A-BE0C-9C30F19186A8}"/>
    <hyperlink ref="B15" r:id="rId20" xr:uid="{7F2A3EB3-CCA1-DF46-BBF7-0AF4A4829AF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BB729-7B48-5749-8E66-EC2E5036D015}">
  <dimension ref="A3:H27"/>
  <sheetViews>
    <sheetView tabSelected="1" workbookViewId="0">
      <selection activeCell="G19" sqref="G19"/>
    </sheetView>
  </sheetViews>
  <sheetFormatPr baseColWidth="10" defaultColWidth="14.5" defaultRowHeight="16"/>
  <cols>
    <col min="1" max="1" width="9.83203125" customWidth="1"/>
    <col min="2" max="2" width="39" customWidth="1"/>
    <col min="4" max="4" width="24.5" style="35" customWidth="1"/>
    <col min="5" max="5" width="39.33203125" customWidth="1"/>
    <col min="6" max="6" width="25.83203125" style="35" customWidth="1"/>
    <col min="7" max="7" width="50" style="35" customWidth="1"/>
  </cols>
  <sheetData>
    <row r="3" spans="1:8" ht="70">
      <c r="A3" s="96" t="s">
        <v>1226</v>
      </c>
      <c r="B3" s="97" t="s">
        <v>1290</v>
      </c>
      <c r="C3" s="98" t="s">
        <v>1227</v>
      </c>
      <c r="D3" s="98" t="s">
        <v>1228</v>
      </c>
      <c r="E3" s="98" t="s">
        <v>1229</v>
      </c>
      <c r="F3" s="99" t="s">
        <v>1230</v>
      </c>
      <c r="G3" s="100" t="s">
        <v>1231</v>
      </c>
    </row>
    <row r="4" spans="1:8" ht="42">
      <c r="A4" s="101">
        <v>1</v>
      </c>
      <c r="B4" s="102" t="s">
        <v>1232</v>
      </c>
      <c r="C4" s="103" t="s">
        <v>1233</v>
      </c>
      <c r="D4" s="104">
        <v>500343000000</v>
      </c>
      <c r="E4" s="103" t="s">
        <v>1234</v>
      </c>
      <c r="F4" s="105" t="s">
        <v>1235</v>
      </c>
      <c r="G4" s="106" t="s">
        <v>1236</v>
      </c>
    </row>
    <row r="5" spans="1:8" ht="56">
      <c r="A5" s="101">
        <v>2</v>
      </c>
      <c r="B5" s="102" t="s">
        <v>1237</v>
      </c>
      <c r="C5" s="103" t="s">
        <v>1238</v>
      </c>
      <c r="D5" s="104">
        <v>348903000000</v>
      </c>
      <c r="E5" s="103" t="s">
        <v>1234</v>
      </c>
      <c r="F5" s="105" t="s">
        <v>495</v>
      </c>
      <c r="G5" s="107" t="s">
        <v>1239</v>
      </c>
    </row>
    <row r="6" spans="1:8" ht="56">
      <c r="A6" s="101">
        <v>3</v>
      </c>
      <c r="B6" s="102" t="s">
        <v>1240</v>
      </c>
      <c r="C6" s="103" t="s">
        <v>1238</v>
      </c>
      <c r="D6" s="104">
        <v>326953000000</v>
      </c>
      <c r="E6" s="103" t="s">
        <v>1234</v>
      </c>
      <c r="F6" s="105" t="s">
        <v>495</v>
      </c>
      <c r="G6" s="107" t="s">
        <v>1239</v>
      </c>
    </row>
    <row r="7" spans="1:8">
      <c r="A7" s="101">
        <v>4</v>
      </c>
      <c r="B7" s="102" t="s">
        <v>1241</v>
      </c>
      <c r="C7" s="103" t="s">
        <v>1238</v>
      </c>
      <c r="D7" s="104">
        <v>326008000000</v>
      </c>
      <c r="E7" s="103" t="s">
        <v>1242</v>
      </c>
      <c r="F7" s="105" t="s">
        <v>1243</v>
      </c>
      <c r="G7" s="108" t="s">
        <v>1243</v>
      </c>
      <c r="H7" s="109"/>
    </row>
    <row r="8" spans="1:8" ht="56">
      <c r="A8" s="101">
        <v>5</v>
      </c>
      <c r="B8" s="102" t="s">
        <v>1244</v>
      </c>
      <c r="C8" s="103" t="s">
        <v>1245</v>
      </c>
      <c r="D8" s="104">
        <v>311870000000</v>
      </c>
      <c r="E8" s="103" t="s">
        <v>1234</v>
      </c>
      <c r="F8" s="105" t="s">
        <v>1246</v>
      </c>
      <c r="G8" s="106" t="s">
        <v>1247</v>
      </c>
    </row>
    <row r="9" spans="1:8" ht="56">
      <c r="A9" s="101">
        <v>6</v>
      </c>
      <c r="B9" s="102" t="s">
        <v>1248</v>
      </c>
      <c r="C9" s="103" t="s">
        <v>1249</v>
      </c>
      <c r="D9" s="104">
        <v>265172000000</v>
      </c>
      <c r="E9" s="103" t="s">
        <v>1250</v>
      </c>
      <c r="F9" s="105" t="s">
        <v>1251</v>
      </c>
      <c r="G9" s="107" t="s">
        <v>1239</v>
      </c>
    </row>
    <row r="10" spans="1:8">
      <c r="A10" s="101">
        <v>7</v>
      </c>
      <c r="B10" s="102" t="s">
        <v>1252</v>
      </c>
      <c r="C10" s="103" t="s">
        <v>1253</v>
      </c>
      <c r="D10" s="104">
        <v>260028000000</v>
      </c>
      <c r="E10" s="103" t="s">
        <v>1234</v>
      </c>
      <c r="F10" s="105" t="s">
        <v>1254</v>
      </c>
      <c r="G10" s="107" t="s">
        <v>1255</v>
      </c>
    </row>
    <row r="11" spans="1:8" ht="56">
      <c r="A11" s="101">
        <v>8</v>
      </c>
      <c r="B11" s="102" t="s">
        <v>1256</v>
      </c>
      <c r="C11" s="103" t="s">
        <v>1257</v>
      </c>
      <c r="D11" s="104">
        <v>244582000000</v>
      </c>
      <c r="E11" s="103" t="s">
        <v>1234</v>
      </c>
      <c r="F11" s="105" t="s">
        <v>1258</v>
      </c>
      <c r="G11" s="106" t="s">
        <v>1259</v>
      </c>
    </row>
    <row r="12" spans="1:8" ht="28">
      <c r="A12" s="101">
        <v>9</v>
      </c>
      <c r="B12" s="102" t="s">
        <v>1260</v>
      </c>
      <c r="C12" s="103" t="s">
        <v>1233</v>
      </c>
      <c r="D12" s="104">
        <v>244363000000</v>
      </c>
      <c r="E12" s="103" t="s">
        <v>1234</v>
      </c>
      <c r="F12" s="105" t="s">
        <v>1261</v>
      </c>
      <c r="G12" s="106" t="s">
        <v>1262</v>
      </c>
    </row>
    <row r="13" spans="1:8" ht="56">
      <c r="A13" s="101">
        <v>10</v>
      </c>
      <c r="B13" s="102" t="s">
        <v>1263</v>
      </c>
      <c r="C13" s="103" t="s">
        <v>1233</v>
      </c>
      <c r="D13" s="104">
        <v>242137000000</v>
      </c>
      <c r="E13" s="103" t="s">
        <v>1250</v>
      </c>
      <c r="F13" s="105" t="s">
        <v>1264</v>
      </c>
      <c r="G13" s="106" t="s">
        <v>1265</v>
      </c>
    </row>
    <row r="14" spans="1:8">
      <c r="A14" s="101">
        <v>11</v>
      </c>
      <c r="B14" s="110" t="s">
        <v>1266</v>
      </c>
      <c r="C14" s="111" t="s">
        <v>1233</v>
      </c>
      <c r="D14" s="104">
        <v>229234000000</v>
      </c>
      <c r="E14" s="103" t="s">
        <v>1234</v>
      </c>
      <c r="F14" s="112" t="s">
        <v>31</v>
      </c>
      <c r="G14" s="107" t="s">
        <v>1267</v>
      </c>
    </row>
    <row r="15" spans="1:8" ht="42">
      <c r="A15" s="101">
        <v>12</v>
      </c>
      <c r="B15" s="110" t="s">
        <v>1268</v>
      </c>
      <c r="C15" s="111" t="s">
        <v>1269</v>
      </c>
      <c r="D15" s="113">
        <v>211940000000</v>
      </c>
      <c r="E15" s="103" t="s">
        <v>1250</v>
      </c>
      <c r="F15" s="112" t="s">
        <v>1270</v>
      </c>
      <c r="G15" s="114" t="s">
        <v>1271</v>
      </c>
      <c r="H15" s="109"/>
    </row>
    <row r="16" spans="1:8">
      <c r="A16" s="101">
        <v>13</v>
      </c>
      <c r="B16" s="110" t="s">
        <v>1272</v>
      </c>
      <c r="C16" s="111" t="s">
        <v>1233</v>
      </c>
      <c r="D16" s="113">
        <v>208357000000</v>
      </c>
      <c r="E16" s="103" t="s">
        <v>1242</v>
      </c>
      <c r="F16" s="112" t="s">
        <v>1243</v>
      </c>
      <c r="G16" s="108" t="s">
        <v>1243</v>
      </c>
      <c r="H16" s="109"/>
    </row>
    <row r="17" spans="1:8" ht="42">
      <c r="A17" s="101">
        <v>14</v>
      </c>
      <c r="B17" s="110" t="s">
        <v>1273</v>
      </c>
      <c r="C17" s="111" t="s">
        <v>1274</v>
      </c>
      <c r="D17" s="113">
        <v>205476000000</v>
      </c>
      <c r="E17" s="111" t="s">
        <v>1234</v>
      </c>
      <c r="F17" s="112" t="s">
        <v>1275</v>
      </c>
      <c r="G17" s="106" t="s">
        <v>1276</v>
      </c>
    </row>
    <row r="18" spans="1:8">
      <c r="A18" s="101">
        <v>15</v>
      </c>
      <c r="B18" s="110" t="s">
        <v>1277</v>
      </c>
      <c r="C18" s="111" t="s">
        <v>1233</v>
      </c>
      <c r="D18" s="113">
        <v>201159000000</v>
      </c>
      <c r="E18" s="103" t="s">
        <v>1242</v>
      </c>
      <c r="F18" s="112"/>
      <c r="G18" s="108"/>
    </row>
    <row r="19" spans="1:8" ht="85">
      <c r="A19" s="101">
        <v>16</v>
      </c>
      <c r="B19" s="110" t="s">
        <v>1278</v>
      </c>
      <c r="C19" s="111" t="s">
        <v>1253</v>
      </c>
      <c r="D19" s="113">
        <v>185235000000</v>
      </c>
      <c r="E19" s="103" t="s">
        <v>1234</v>
      </c>
      <c r="F19" s="105" t="s">
        <v>1279</v>
      </c>
      <c r="G19" s="114" t="s">
        <v>1292</v>
      </c>
    </row>
    <row r="20" spans="1:8">
      <c r="A20" s="101">
        <v>17</v>
      </c>
      <c r="B20" s="110" t="s">
        <v>1280</v>
      </c>
      <c r="C20" s="111" t="s">
        <v>1233</v>
      </c>
      <c r="D20" s="113">
        <v>184765000000</v>
      </c>
      <c r="E20" s="103" t="s">
        <v>1234</v>
      </c>
      <c r="F20" s="105" t="s">
        <v>1281</v>
      </c>
      <c r="G20" s="115" t="s">
        <v>1282</v>
      </c>
    </row>
    <row r="21" spans="1:8">
      <c r="A21" s="101">
        <v>18</v>
      </c>
      <c r="B21" s="110" t="s">
        <v>1283</v>
      </c>
      <c r="C21" s="111" t="s">
        <v>1233</v>
      </c>
      <c r="D21" s="113">
        <v>177866000000</v>
      </c>
      <c r="E21" s="103" t="s">
        <v>1242</v>
      </c>
      <c r="F21" s="112" t="s">
        <v>1243</v>
      </c>
      <c r="G21" s="108" t="s">
        <v>1243</v>
      </c>
      <c r="H21" s="109"/>
    </row>
    <row r="22" spans="1:8" ht="84">
      <c r="A22" s="101">
        <v>19</v>
      </c>
      <c r="B22" s="110" t="s">
        <v>1284</v>
      </c>
      <c r="C22" s="111" t="s">
        <v>1285</v>
      </c>
      <c r="D22" s="113">
        <v>161677000000</v>
      </c>
      <c r="E22" s="103" t="s">
        <v>1250</v>
      </c>
      <c r="F22" s="112" t="s">
        <v>1286</v>
      </c>
      <c r="G22" s="107" t="s">
        <v>1291</v>
      </c>
      <c r="H22" s="109"/>
    </row>
    <row r="23" spans="1:8" ht="56">
      <c r="A23" s="101">
        <v>20</v>
      </c>
      <c r="B23" s="110" t="s">
        <v>1287</v>
      </c>
      <c r="C23" s="111" t="s">
        <v>1233</v>
      </c>
      <c r="D23" s="113">
        <v>160546000000</v>
      </c>
      <c r="E23" s="103" t="s">
        <v>1234</v>
      </c>
      <c r="F23" s="105" t="s">
        <v>495</v>
      </c>
      <c r="G23" s="107" t="s">
        <v>1239</v>
      </c>
    </row>
    <row r="24" spans="1:8" ht="15.75" customHeight="1" thickBot="1">
      <c r="E24" s="109"/>
    </row>
    <row r="25" spans="1:8" ht="29">
      <c r="D25" s="116" t="s">
        <v>1288</v>
      </c>
      <c r="E25" s="117">
        <f>COUNTIF(E4:E23, "Yes")/20</f>
        <v>0.6</v>
      </c>
    </row>
    <row r="26" spans="1:8" ht="58" thickBot="1">
      <c r="D26" s="118" t="s">
        <v>1289</v>
      </c>
      <c r="E26" s="119">
        <f>(COUNTIF(E4:E23, "Yes")+COUNTIF(E4:E23, "Yes-sub"))/20</f>
        <v>0.8</v>
      </c>
    </row>
    <row r="27" spans="1:8">
      <c r="B27" s="109"/>
    </row>
  </sheetData>
  <hyperlinks>
    <hyperlink ref="G5" r:id="rId1" xr:uid="{3D0C1DA8-CD8A-4046-B1D2-B0407C2A813C}"/>
    <hyperlink ref="G6" r:id="rId2" xr:uid="{4E4C2F16-4C27-2542-9A65-7FE563B8F9D8}"/>
    <hyperlink ref="G9" r:id="rId3" xr:uid="{2BBDC496-1275-6D46-B5C9-B985DC4D6FB3}"/>
    <hyperlink ref="G10" r:id="rId4" xr:uid="{A926C09E-2A61-0C48-A22A-6106A6C796B2}"/>
    <hyperlink ref="G14" r:id="rId5" xr:uid="{5594F32A-1CF1-0441-A08C-1C4B7AAEF8EB}"/>
    <hyperlink ref="G15" r:id="rId6" xr:uid="{78D14934-3358-F443-987C-E0442B78B01F}"/>
    <hyperlink ref="G19" r:id="rId7" display="https://www.unglobalcompact.org/what-is-gc/participants/search?utf8=✓&amp;search%5Bkeywords%5D=&amp;button=&amp;search%5Bper_page%5D=10&amp;search%5Bsort_field%5D=&amp;search%5Bsort_direction%5D=asc" xr:uid="{FC0DB7FF-DCBF-8C4E-AB5D-0FD5E98F671B}"/>
    <hyperlink ref="G20" r:id="rId8" xr:uid="{7C0C9AD7-6F81-9D4F-8EB7-68315F2112E3}"/>
    <hyperlink ref="G22" r:id="rId9" display="https://www.unglobalcompact.org/what-is-gc/participants/search?utf8=✓&amp;search%5Bkeywords%5D=cnh&amp;button=&amp;search%5Bper_page%5D=10&amp;search%5Bsort_field%5D=&amp;search%5Bsort_direction%5D=asc" xr:uid="{E1831D61-6F39-514B-A04F-5F0B07DF83C9}"/>
    <hyperlink ref="G23" r:id="rId10" xr:uid="{5AD98F1E-93CC-F24C-9A69-03273C9F439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Grievance Procedures</vt:lpstr>
      <vt:lpstr>Mission Statements</vt:lpstr>
      <vt:lpstr>Impact</vt:lpstr>
      <vt:lpstr>Standards</vt:lpstr>
      <vt:lpstr>Accountability</vt:lpstr>
      <vt:lpstr>Monitoring</vt:lpstr>
      <vt:lpstr>Top 20 Largest Companies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2020-07-13T20:48:47Z</dcterms:created>
  <dcterms:modified xsi:type="dcterms:W3CDTF">2020-07-15T18:42:26Z</dcterms:modified>
</cp:coreProperties>
</file>